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4"/>
  <workbookPr/>
  <mc:AlternateContent xmlns:mc="http://schemas.openxmlformats.org/markup-compatibility/2006">
    <mc:Choice Requires="x15">
      <x15ac:absPath xmlns:x15ac="http://schemas.microsoft.com/office/spreadsheetml/2010/11/ac" url="/Users/peter/10xONE/mgmt/Ingatlan/8.1-2022 - 2024 Felujitas szigeteles elfogadott ajanlat es szerzodes Imperial es Active Komplex/"/>
    </mc:Choice>
  </mc:AlternateContent>
  <xr:revisionPtr revIDLastSave="0" documentId="13_ncr:1_{C20616BF-A42F-A544-A260-16EB89F08D4B}" xr6:coauthVersionLast="47" xr6:coauthVersionMax="47" xr10:uidLastSave="{00000000-0000-0000-0000-000000000000}"/>
  <bookViews>
    <workbookView xWindow="-1560" yWindow="-26640" windowWidth="30240" windowHeight="18880" xr2:uid="{00000000-000D-0000-FFFF-FFFF00000000}"/>
  </bookViews>
  <sheets>
    <sheet name="Készültség - AJÁNLATKÉRÉS 24.08" sheetId="3" r:id="rId1"/>
  </sheets>
  <definedNames>
    <definedName name="EURHUF">#REF!</definedName>
    <definedName name="Excel_BuiltIn_Print_Area" localSheetId="0">'Készültség - AJÁNLATKÉRÉS 24.08'!$A$1:$I$101</definedName>
    <definedName name="IAGE_A_HOMLOKZAT_ARANY">#REF!</definedName>
    <definedName name="REMIZ_A_HOMLOKZAT_ARAN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82" i="3" l="1"/>
  <c r="L82" i="3"/>
  <c r="N82" i="3" s="1"/>
  <c r="I82" i="3"/>
  <c r="O82" i="3" s="1"/>
  <c r="H82" i="3"/>
  <c r="N78" i="3"/>
  <c r="M78" i="3"/>
  <c r="O78" i="3" s="1"/>
  <c r="L78" i="3"/>
  <c r="I78" i="3"/>
  <c r="H78" i="3"/>
  <c r="N76" i="3"/>
  <c r="M76" i="3"/>
  <c r="L76" i="3"/>
  <c r="I76" i="3"/>
  <c r="O76" i="3" s="1"/>
  <c r="H76" i="3"/>
  <c r="M75" i="3"/>
  <c r="O75" i="3" s="1"/>
  <c r="L75" i="3"/>
  <c r="N75" i="3" s="1"/>
  <c r="I75" i="3"/>
  <c r="H75" i="3"/>
  <c r="O74" i="3"/>
  <c r="M74" i="3"/>
  <c r="L74" i="3"/>
  <c r="I74" i="3"/>
  <c r="H74" i="3"/>
  <c r="N71" i="3"/>
  <c r="M71" i="3"/>
  <c r="L71" i="3"/>
  <c r="I71" i="3"/>
  <c r="H71" i="3"/>
  <c r="O70" i="3"/>
  <c r="M70" i="3"/>
  <c r="L70" i="3"/>
  <c r="N70" i="3" s="1"/>
  <c r="I70" i="3"/>
  <c r="H70" i="3"/>
  <c r="O69" i="3"/>
  <c r="M69" i="3"/>
  <c r="L69" i="3"/>
  <c r="I69" i="3"/>
  <c r="H69" i="3"/>
  <c r="N69" i="3" s="1"/>
  <c r="M68" i="3"/>
  <c r="O68" i="3" s="1"/>
  <c r="L68" i="3"/>
  <c r="N68" i="3" s="1"/>
  <c r="I68" i="3"/>
  <c r="H68" i="3"/>
  <c r="M67" i="3"/>
  <c r="O67" i="3" s="1"/>
  <c r="L67" i="3"/>
  <c r="I67" i="3"/>
  <c r="H67" i="3"/>
  <c r="N67" i="3" s="1"/>
  <c r="O66" i="3"/>
  <c r="N66" i="3"/>
  <c r="M66" i="3"/>
  <c r="L66" i="3"/>
  <c r="I66" i="3"/>
  <c r="H66" i="3"/>
  <c r="N63" i="3"/>
  <c r="M63" i="3"/>
  <c r="O63" i="3" s="1"/>
  <c r="L63" i="3"/>
  <c r="I63" i="3"/>
  <c r="H63" i="3"/>
  <c r="M62" i="3"/>
  <c r="O62" i="3" s="1"/>
  <c r="L62" i="3"/>
  <c r="I62" i="3"/>
  <c r="H62" i="3"/>
  <c r="I61" i="3"/>
  <c r="H61" i="3"/>
  <c r="I60" i="3"/>
  <c r="H60" i="3"/>
  <c r="I59" i="3"/>
  <c r="H59" i="3"/>
  <c r="O56" i="3"/>
  <c r="N56" i="3"/>
  <c r="M56" i="3"/>
  <c r="L56" i="3"/>
  <c r="I56" i="3"/>
  <c r="H56" i="3"/>
  <c r="O55" i="3"/>
  <c r="M55" i="3"/>
  <c r="L55" i="3"/>
  <c r="N55" i="3" s="1"/>
  <c r="I55" i="3"/>
  <c r="H55" i="3"/>
  <c r="M54" i="3"/>
  <c r="O54" i="3" s="1"/>
  <c r="L54" i="3"/>
  <c r="N54" i="3" s="1"/>
  <c r="I54" i="3"/>
  <c r="H54" i="3"/>
  <c r="N53" i="3"/>
  <c r="M53" i="3"/>
  <c r="O53" i="3" s="1"/>
  <c r="L53" i="3"/>
  <c r="I53" i="3"/>
  <c r="H53" i="3"/>
  <c r="O52" i="3"/>
  <c r="M52" i="3"/>
  <c r="L52" i="3"/>
  <c r="N52" i="3" s="1"/>
  <c r="I52" i="3"/>
  <c r="H52" i="3"/>
  <c r="M51" i="3"/>
  <c r="O51" i="3" s="1"/>
  <c r="L51" i="3"/>
  <c r="I51" i="3"/>
  <c r="H51" i="3"/>
  <c r="N51" i="3" s="1"/>
  <c r="M50" i="3"/>
  <c r="O50" i="3" s="1"/>
  <c r="L50" i="3"/>
  <c r="I50" i="3"/>
  <c r="H50" i="3"/>
  <c r="M49" i="3"/>
  <c r="O49" i="3" s="1"/>
  <c r="L49" i="3"/>
  <c r="I49" i="3"/>
  <c r="H49" i="3"/>
  <c r="N49" i="3" s="1"/>
  <c r="N48" i="3"/>
  <c r="M48" i="3"/>
  <c r="L48" i="3"/>
  <c r="I48" i="3"/>
  <c r="O48" i="3" s="1"/>
  <c r="H48" i="3"/>
  <c r="O44" i="3"/>
  <c r="M44" i="3"/>
  <c r="L44" i="3"/>
  <c r="N44" i="3" s="1"/>
  <c r="I44" i="3"/>
  <c r="H44" i="3"/>
  <c r="M43" i="3"/>
  <c r="O43" i="3" s="1"/>
  <c r="L43" i="3"/>
  <c r="N43" i="3" s="1"/>
  <c r="I43" i="3"/>
  <c r="H43" i="3"/>
  <c r="M42" i="3"/>
  <c r="O42" i="3" s="1"/>
  <c r="L42" i="3"/>
  <c r="I42" i="3"/>
  <c r="H42" i="3"/>
  <c r="N42" i="3" s="1"/>
  <c r="M41" i="3"/>
  <c r="L41" i="3"/>
  <c r="N41" i="3" s="1"/>
  <c r="I41" i="3"/>
  <c r="O41" i="3" s="1"/>
  <c r="M40" i="3"/>
  <c r="O40" i="3" s="1"/>
  <c r="L40" i="3"/>
  <c r="N40" i="3" s="1"/>
  <c r="I40" i="3"/>
  <c r="H40" i="3"/>
  <c r="M39" i="3"/>
  <c r="L39" i="3"/>
  <c r="I39" i="3"/>
  <c r="O39" i="3" s="1"/>
  <c r="H39" i="3"/>
  <c r="N39" i="3" s="1"/>
  <c r="M38" i="3"/>
  <c r="O38" i="3" s="1"/>
  <c r="L38" i="3"/>
  <c r="I38" i="3"/>
  <c r="H38" i="3"/>
  <c r="H86" i="3" s="1"/>
  <c r="N62" i="3" l="1"/>
  <c r="O71" i="3"/>
  <c r="O87" i="3" s="1"/>
  <c r="I86" i="3"/>
  <c r="I88" i="3" s="1"/>
  <c r="N38" i="3"/>
  <c r="N50" i="3"/>
  <c r="N74" i="3"/>
  <c r="I89" i="3" l="1"/>
  <c r="I90" i="3" s="1"/>
  <c r="N87" i="3"/>
  <c r="O88" i="3" s="1"/>
</calcChain>
</file>

<file path=xl/sharedStrings.xml><?xml version="1.0" encoding="utf-8"?>
<sst xmlns="http://schemas.openxmlformats.org/spreadsheetml/2006/main" count="228" uniqueCount="139">
  <si>
    <t>AJÁNLATKÉRŐ ÉS SZÁLLÍTÓ (AJÁNLATTEVŐ) ADATAI</t>
  </si>
  <si>
    <t>Ajánlatkérő neve:</t>
  </si>
  <si>
    <t>Budakeszi út társasház</t>
  </si>
  <si>
    <t>Ajánlatkérő székhelye:</t>
  </si>
  <si>
    <t xml:space="preserve">1021 Budapest Budakeszi út </t>
  </si>
  <si>
    <t>Ajánlatkérő adószáma:</t>
  </si>
  <si>
    <t>14664766-2-41</t>
  </si>
  <si>
    <t>Ajánlatkérő cégjegyzék száma (cég esetén):</t>
  </si>
  <si>
    <t>01 09 914237</t>
  </si>
  <si>
    <t>Ajánlatkérő képviseletre jogosult név, beosztás:</t>
  </si>
  <si>
    <t>Czernecki Péter</t>
  </si>
  <si>
    <t>Ajánlatkérés tárgya</t>
  </si>
  <si>
    <t>Ajánlattevő adatai</t>
  </si>
  <si>
    <t>Ajánlattevő neve:</t>
  </si>
  <si>
    <t>Ajánlattevő székhelye:</t>
  </si>
  <si>
    <t>Ajánlattevő országa:</t>
  </si>
  <si>
    <t>Ajánlattevő adószáma:</t>
  </si>
  <si>
    <t>Ajánlattevő képviseletre jogosult:</t>
  </si>
  <si>
    <t>Ajánlat adatai</t>
  </si>
  <si>
    <t>Vállalt megvalósítási határidő</t>
  </si>
  <si>
    <t>Árajánlat érvényesség (nap)</t>
  </si>
  <si>
    <t>nap</t>
  </si>
  <si>
    <t>Budapest</t>
  </si>
  <si>
    <t>Épület energiatakarékos felújítási munkájához</t>
  </si>
  <si>
    <t>Ssz.</t>
  </si>
  <si>
    <t>Tételszám</t>
  </si>
  <si>
    <t>Tételkiírás</t>
  </si>
  <si>
    <t>Menny.</t>
  </si>
  <si>
    <t>Mennyiségi egység</t>
  </si>
  <si>
    <t>Egységre jutó NETTÓ</t>
  </si>
  <si>
    <t>Tétel ára összesen</t>
  </si>
  <si>
    <t>Anyag egységár</t>
  </si>
  <si>
    <t>Munkadíj</t>
  </si>
  <si>
    <t>Anyagár</t>
  </si>
  <si>
    <t>Kiegészítő munkálatok, anyagok</t>
  </si>
  <si>
    <t>12-011-1.1-0025001</t>
  </si>
  <si>
    <t>Mobil WC bérleti díj elszámolása, szállítással, heti karbantartással Mobil W.C. bérleti díj/hó</t>
  </si>
  <si>
    <t>12-012-1.1.2-0025003</t>
  </si>
  <si>
    <t>Konténer bérleti díj elszámolása, raktár konténer, 10,01-20,00 m² alapterület között Raktár konténer, 10,01 - 20,00 m² között, bérleti díj/hó</t>
  </si>
  <si>
    <t>1</t>
  </si>
  <si>
    <t>15-012-6.2</t>
  </si>
  <si>
    <t>Homlokzati csőállvány állítása állványcsőből mint munkaállvány, szintenkénti pallóterítéssel, korláttal, lábdeszkával, kétlábas, 0,60-0,90 m padlószélességgel, munkapadló távolság 2,00 m, 2,00 kN/m² terhelhetőséggel, állványépítés MSZ és alkalmazástechnikai kézikönyv szerint, 6,01-12,00 m munkapadló magasság között</t>
  </si>
  <si>
    <t>m2</t>
  </si>
  <si>
    <t>2</t>
  </si>
  <si>
    <t>15-012-25.1</t>
  </si>
  <si>
    <t>Védőfüggöny szerelése állványszerkezetre, műanyag hálóból</t>
  </si>
  <si>
    <t>3</t>
  </si>
  <si>
    <t>15-012-25.1-0000001</t>
  </si>
  <si>
    <t>Homlokzati állvány helyszínen tartása 15 Ft/m2/nap</t>
  </si>
  <si>
    <t>4</t>
  </si>
  <si>
    <t>21-011-11.4</t>
  </si>
  <si>
    <t>Építési törmelék konténeres elszállítása, lerakása, lerakóhelyi díjjal, 6,0 m³-es konténerbe</t>
  </si>
  <si>
    <t>db</t>
  </si>
  <si>
    <t>5</t>
  </si>
  <si>
    <t>21-011-12</t>
  </si>
  <si>
    <t>Munkahelyi depóniából építési törmelék konténerbe rakása,  kézi erővel, önálló munka esetén elszámolva, konténer szállítás nélkül</t>
  </si>
  <si>
    <t>m3</t>
  </si>
  <si>
    <t>21-011-12.1</t>
  </si>
  <si>
    <t>Ereszalj javítása körben - jelenlegi ereszalj lebontása, új ereszalj és annak festése, színezése</t>
  </si>
  <si>
    <t>21-011-12.2</t>
  </si>
  <si>
    <t>Eresz pótlás, javítás</t>
  </si>
  <si>
    <t>m</t>
  </si>
  <si>
    <t>Vakolás, színezés</t>
  </si>
  <si>
    <t>36-000-1.3</t>
  </si>
  <si>
    <t>Vakolat leverése homlokzatról 2,5 cm vastagságig</t>
  </si>
  <si>
    <t>36-001-31.1.1-0550090</t>
  </si>
  <si>
    <t>Homlokzatvakolat készítése külső, vakoló cementes mészhabarccsal, sima kivitelben, két rétegben, függőleges és vízszintes felületen, átlagosan 3 cm vastagságban Hvh10-mc, külső, vakoló cementes mészhabarccsal</t>
  </si>
  <si>
    <t>36-002-4-0411028</t>
  </si>
  <si>
    <t>Vékonyvakolat alapozók felhordása, kézi erővel weber.therm primer G700 vékonyvakolat alapozó, Kód: G700</t>
  </si>
  <si>
    <t>36-005-21.2.4.2-0411602</t>
  </si>
  <si>
    <t>Vékonyvakolatok, színvakolatok felhordása alapozott, előkészített felületre, vödrös kiszerelésű anyagból, szilikát vékonyvakolat készítése, egy rétegben, 1,5-2,5 mm-es szemcsemérettel weber.pas silicate vékonyvakolat, középszemcsés, Kód: R410, 1.színcsoport</t>
  </si>
  <si>
    <t>36-007-9.2-0411705</t>
  </si>
  <si>
    <t>Lábazati vakolatok; díszítő és lábazati műgyantás kötőanyagú vakolatréteg felhordása, kézi erővel, vödrös kiszerelésű anyagból weber.pas mozaik színes diszítő és lábazati vakolat (finomszemcsés, 1,6 mm), Kód: 0404</t>
  </si>
  <si>
    <t>36-011-6-0149071</t>
  </si>
  <si>
    <t>Üvegszövet háló elhelyezése, függőleges, vízszintes, ferde vagy íves felületen MASTERPLAST Masternet Premium alkáliálló üvegszövet háló homlokzatszigeteléshez 145 g/m2, 5,5x5,3 mm, Cikkszám: 0101-145WH000</t>
  </si>
  <si>
    <t>36-011-7-0151660</t>
  </si>
  <si>
    <t>Üvegszövet háló beágyazása, függőleges, vízszintes,  ferde vagy íves felületen weber M764H prestige ragasztó, ásványgyapot hőszigetelő laphoz, Kód: M764H</t>
  </si>
  <si>
    <t>36-051-6.2.1-0149063</t>
  </si>
  <si>
    <t>Kültéri vakolóprofilok elhelyezése, utólagos (táblás) hőszigetelő rendszerhez (EPS), polisztirol,PVC,alumínium,rozsdam.acél,horg.acél, üvegszövet, 30 - 160 mm hőszigeteléshez, pozitív sarkokra MASTERPLAST Thermomaster ALU élvédő 10+15 cm üvegszövet hálóval, Cikkszám: 0105-10150000</t>
  </si>
  <si>
    <t>36-051-6.2.3-0192454</t>
  </si>
  <si>
    <t>Kültéri vakolóprofilok elhelyezése, utólagos (táblás) hőszigetelő rendszerhez (EPS), rozsdamentes acélból, alumíniumból, 20 - 250 mm hőszigeteléshez, lábazati indító profilok egyenes falakhoz MASTERPLAST Thermomaster US, 160 mm, hossz: 200 cm, homlokzati hőszig. rendszerek indító profilja, perforált vízorral, alumínium, Csz: 0110-00160000</t>
  </si>
  <si>
    <t>Csatorna és egyéb</t>
  </si>
  <si>
    <t>43-000-5</t>
  </si>
  <si>
    <t>Lefolyó csatorna bontása 50 cm kiterített szélességig</t>
  </si>
  <si>
    <t>43-000-7</t>
  </si>
  <si>
    <t>Szegélyek, párkány könyöklő bontása, 100 cm kiterített szélességig</t>
  </si>
  <si>
    <t>43-002-11.5-0149467</t>
  </si>
  <si>
    <t>Lefolyócső vissza szerelése kör keresztmetszettel,</t>
  </si>
  <si>
    <t>43-003-8.3.1-0149645</t>
  </si>
  <si>
    <t>Ablak- vagy szemöldökpárkány Nyílászárók külső könyöklőinek kivitelezése, 1 vízorros kialakítással, fehér ALU lemezből,  rögzítése a perforálások helyén OPEL fejű csavarral, párkányfogadóhoz rögzítve,   30 cm-es kiterített szélességig, műanyag végzárókkal</t>
  </si>
  <si>
    <t>43-090-4-0420072</t>
  </si>
  <si>
    <t>Csatornatartó vagy csatornabilincs csere-hosszabbítással hosszú 100 lefolyócső-bilincs, téglához</t>
  </si>
  <si>
    <t>Hőszigetelés</t>
  </si>
  <si>
    <t>48-007-21.21.1-0113286</t>
  </si>
  <si>
    <t>Külső fal; Hőszigetelések épületlábazaton  foltonként ragasztva  egy rétegben, extrudált polisztirolhab lemezzel AUSTROTHERM XPS TOP P extrudált polisztirolhab hőszigetelő lemez, 615x1265x160 mm</t>
  </si>
  <si>
    <t>48-010-1.1.2.1-0113303</t>
  </si>
  <si>
    <t>Homlokzati hőszigetelés, üvegszövetháló-erősítéssel,(mechanikai rögzítés, felületi zárás valamint kiegészítő profilok külön tételben szerepelnek), egyenes vagy lépcsős élképzésű, normál homlokzati EPS hőszigetelő lapokkal, ragasztóporból képzett ragasztóba, tagolatlan, sík, függőleges falon AUSTROTHERM grafit reflex H80 homlokzati hőszigetelő lemez,1000x500x 30 mm</t>
  </si>
  <si>
    <t>48-010-1.1.2.1-0113313</t>
  </si>
  <si>
    <t>Homlokzati hőszigetelés, üvegszövetháló-erősítéssel,(mechanikai rögzítés, felületi zárás valamint kiegészítő profilok külön tételben szerepelnek), egyenes vagy lépcsős élképzésű, normál homlokzati EPS hőszigetelő lapokkal, ragasztóporból képzett ragasztóba, tagolatlan, sík, függőleges falon Austrotherm Grafit Reflex Homlokzati hőszigetelő lemez 16 cm</t>
  </si>
  <si>
    <t>48-010-1.6.2.1-0310322</t>
  </si>
  <si>
    <t>Homlokzati hőszigetelés, üvegszövetháló-erősítéssel,(mechanikai rögzítés, felületi zárás valamint kiegészítő profilok külön tételben szerepelnek), normál homlokzati kőzetgyapot hőszigetelő lapokkal, ragasztóporból képzett ragasztóba, tagolatlan, sík, függőleges falon weber ásványgyapot lap 30 mm</t>
  </si>
  <si>
    <t>48-010-1.6.2.1-0310392</t>
  </si>
  <si>
    <t>Homlokzati hőszigetelés, üvegszövetháló-erősítéssel,(mechanikai rögzítés, felületi zárás valamint kiegészítő profilok külön tételben szerepelnek), normál homlokzati kőzetgyapot hőszigetelő lapokkal, ragasztóporból képzett ragasztóba, tagolatlan, sík, függőleges falon weber ásványgyapot lap 160 mm</t>
  </si>
  <si>
    <t>9</t>
  </si>
  <si>
    <t>48-021-1.51.2.2.1-0091308</t>
  </si>
  <si>
    <t>Szigetelések rögzítése; Hőszigetelő táblák pontszerű mechanikai rögzítése, homlokzaton, tégla aljzatszerkezethez, műanyag vagy fém beütőszeges/csavaros műanyag beütődübelekkel MASTERPLAST Thermomaster D-PLUS 10/220 mm, műanyag beütőszeges tárcsás dübel, A B C* D* falazatokhoz, Cikkszám: 0115-10220100 (*helyszíni dübelkihúzó vizsgálat szükséges)</t>
  </si>
  <si>
    <t>Budakeszi út – körbe stukkó Kérgesített (bevonatos) kültéri  oldalfali stukkó / nem gipsz</t>
  </si>
  <si>
    <t>középen nagyobb méretű háromszög alakú stukkó</t>
  </si>
  <si>
    <t>felül kisebb méretű egyenes stukkó</t>
  </si>
  <si>
    <t>Kültéri világítás</t>
  </si>
  <si>
    <t>tétel</t>
  </si>
  <si>
    <t>10</t>
  </si>
  <si>
    <t xml:space="preserve">Közterületfoglalás </t>
  </si>
  <si>
    <t>Megrendelő biztosítja</t>
  </si>
  <si>
    <t>Ideiglenes áramvételi hely kiépítése</t>
  </si>
  <si>
    <t>kltsg</t>
  </si>
  <si>
    <t>Ideiglenes vízvételi hely kiépítése</t>
  </si>
  <si>
    <t>Összesen:</t>
  </si>
  <si>
    <t>nettó:</t>
  </si>
  <si>
    <t>ÁFA 27%:</t>
  </si>
  <si>
    <t>bruttó:</t>
  </si>
  <si>
    <t>Ajánlattevő cégnév és cégszerű aláírás</t>
  </si>
  <si>
    <t>Munka készültség %</t>
  </si>
  <si>
    <t>Készültség összesen</t>
  </si>
  <si>
    <t>Készültség összesen nettó</t>
  </si>
  <si>
    <t>AJÁNLATKÉRÉS - SZIGETELÉS SZÍNEZÉS BEFEJEZÉSÉHEZ</t>
  </si>
  <si>
    <r>
      <rPr>
        <sz val="11"/>
        <color theme="1"/>
        <rFont val="Verdana"/>
        <family val="2"/>
      </rPr>
      <t xml:space="preserve">Társasházi ingatlan: 
eredeti projekt: állványozás, szigetelés befejezése, színezés - 
a vállalkozó a munka egy részét elvégezte, majd távozott.
Ezért olyan vállalkozót keresünk, aki a munkát megbízhatóan befejezi és csak időarányosan, művezető által igazolt teljesítést követően számláz.
</t>
    </r>
    <r>
      <rPr>
        <b/>
        <sz val="11"/>
        <color theme="1"/>
        <rFont val="Verdana"/>
        <family val="2"/>
      </rPr>
      <t xml:space="preserve">A feladat: állványozás, szigetelés befejezése, színezés, eresz-aljának javítása illetve kb. 30m hosszan eresz pótlás-javítás.
</t>
    </r>
    <r>
      <rPr>
        <b/>
        <u/>
        <sz val="11"/>
        <color theme="1"/>
        <rFont val="Verdana"/>
        <family val="2"/>
      </rPr>
      <t xml:space="preserve">Ajánlattevő tegyen javaslatot az ütemezésre is, hogy az állványt minél hatékonyabban lehessen hasznosítani.
Ajánlattevő biztosít minden anyagot és kelléket, munkát, a munka-szervezését, konténert, sitt-szállítást
</t>
    </r>
    <r>
      <rPr>
        <sz val="11"/>
        <color theme="1"/>
        <rFont val="Verdana"/>
        <family val="2"/>
      </rPr>
      <t>A munka ajánlatkérő hibáján kívül szakadt félbe - a kivitelező más munkát talált, továbbállt. Igény esetén helyszíni bejárás természetesen megoldható.
Kérdés esetén: +36302451584 - csak munkaidőben 8-18 óra között hétköznapokon! Vagy e-mail: laszlo.beata80@gmail.com</t>
    </r>
  </si>
  <si>
    <t>KÉSZÜLTSÉG 2024.09.01-ÉN - ZÖLDDEL JELÖLT KÉSZ</t>
  </si>
  <si>
    <t>Leszállítandó illetve elvégzendő Ft</t>
  </si>
  <si>
    <t>Anyag leszállítva %</t>
  </si>
  <si>
    <t>Anyag leszállítandó %</t>
  </si>
  <si>
    <t>Munka elvégzendő %</t>
  </si>
  <si>
    <t>Anyag leszállítandó Ft</t>
  </si>
  <si>
    <t>Munka elvégzendő Ft</t>
  </si>
  <si>
    <r>
      <rPr>
        <sz val="8"/>
        <color rgb="FF000000"/>
        <rFont val="Cambria"/>
        <family val="1"/>
      </rPr>
      <t>Ablakok körül stukkók</t>
    </r>
    <r>
      <rPr>
        <sz val="8"/>
        <color rgb="FF000000"/>
        <rFont val="Cambria"/>
        <family val="1"/>
      </rPr>
      <t xml:space="preserve">
</t>
    </r>
  </si>
  <si>
    <r>
      <rPr>
        <sz val="8"/>
        <color rgb="FF000000"/>
        <rFont val="Calibri"/>
        <family val="2"/>
      </rPr>
      <t xml:space="preserve">indikatív ár/ lámpatestek nincsenek benne a Megrendelő hozza!
</t>
    </r>
    <r>
      <rPr>
        <u/>
        <sz val="8"/>
        <color rgb="FF1155CC"/>
        <rFont val="Calibri"/>
        <family val="2"/>
      </rPr>
      <t>https://stukko24.hu/godollo-180-kulteri-led-stukko.html</t>
    </r>
  </si>
  <si>
    <r>
      <rPr>
        <sz val="8"/>
        <color rgb="FF000000"/>
        <rFont val="Cambria"/>
        <family val="1"/>
      </rPr>
      <t xml:space="preserve">"A'" épület ablakok szigetelés síkjába való kiemelése, kijebb hozatala: kiszállás, munkadíj, anyagdíj: 10 db már új ablak, illetve 6 db régebbi ablak - az ablakok cseréjét az ár nem tartalmazza!
</t>
    </r>
    <r>
      <rPr>
        <b/>
        <u/>
        <sz val="8"/>
        <color rgb="FF000000"/>
        <rFont val="Cambria"/>
        <family val="1"/>
      </rPr>
      <t xml:space="preserve">Az ár egy db ablakra megadott egységár feltételezi, hogy belül is javítani kell a spalettákat.						</t>
    </r>
  </si>
  <si>
    <t>Kelt: Budapest, 2024.09.25.</t>
  </si>
  <si>
    <t>Készültség % - 2024.09.24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</si>
</sst>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quot; Ft&quot;_-;\-* #,##0&quot; Ft&quot;_-;_-* \-??&quot; Ft&quot;_-;_-@"/>
    <numFmt numFmtId="165" formatCode="###\ ###\ ##0"/>
  </numFmts>
  <fonts count="31" x14ac:knownFonts="1">
    <font>
      <sz val="10"/>
      <color rgb="FF000000"/>
      <name val="Calibri"/>
      <scheme val="minor"/>
    </font>
    <font>
      <b/>
      <sz val="18"/>
      <color theme="1"/>
      <name val="Cambria"/>
      <family val="1"/>
    </font>
    <font>
      <sz val="10"/>
      <name val="Calibri"/>
      <family val="2"/>
    </font>
    <font>
      <sz val="11"/>
      <color rgb="FF000000"/>
      <name val="Cambria"/>
      <family val="1"/>
    </font>
    <font>
      <sz val="11"/>
      <color theme="1"/>
      <name val="Verdana"/>
      <family val="2"/>
    </font>
    <font>
      <b/>
      <sz val="18"/>
      <color theme="1"/>
      <name val="Verdana"/>
      <family val="2"/>
    </font>
    <font>
      <b/>
      <sz val="11"/>
      <color theme="1"/>
      <name val="Verdana"/>
      <family val="2"/>
    </font>
    <font>
      <b/>
      <sz val="30"/>
      <color theme="1"/>
      <name val="Verdana"/>
      <family val="2"/>
    </font>
    <font>
      <sz val="9"/>
      <color theme="1"/>
      <name val="Verdana"/>
      <family val="2"/>
    </font>
    <font>
      <sz val="11"/>
      <color rgb="FF000000"/>
      <name val="Calibri"/>
      <family val="2"/>
    </font>
    <font>
      <b/>
      <sz val="12"/>
      <color theme="1"/>
      <name val="Cambria"/>
      <family val="1"/>
    </font>
    <font>
      <b/>
      <sz val="10"/>
      <color theme="1"/>
      <name val="Cambria"/>
      <family val="1"/>
    </font>
    <font>
      <b/>
      <sz val="8"/>
      <color theme="1"/>
      <name val="Cambria"/>
      <family val="1"/>
    </font>
    <font>
      <b/>
      <sz val="8"/>
      <color rgb="FF000000"/>
      <name val="Cambria"/>
      <family val="1"/>
    </font>
    <font>
      <b/>
      <i/>
      <sz val="8"/>
      <color theme="1"/>
      <name val="Cambria"/>
      <family val="1"/>
    </font>
    <font>
      <sz val="8"/>
      <color rgb="FF000000"/>
      <name val="Cambria"/>
      <family val="1"/>
    </font>
    <font>
      <sz val="8"/>
      <color theme="1"/>
      <name val="Cambria"/>
      <family val="1"/>
    </font>
    <font>
      <b/>
      <sz val="8"/>
      <color rgb="FF000000"/>
      <name val="Calibri"/>
      <family val="2"/>
    </font>
    <font>
      <sz val="8"/>
      <color rgb="FF000000"/>
      <name val="Calibri"/>
      <family val="2"/>
    </font>
    <font>
      <u/>
      <sz val="8"/>
      <color rgb="FF000000"/>
      <name val="Calibri"/>
      <family val="2"/>
    </font>
    <font>
      <sz val="10"/>
      <color rgb="FF000000"/>
      <name val="Calibri"/>
      <family val="2"/>
    </font>
    <font>
      <sz val="9"/>
      <color rgb="FF000000"/>
      <name val="Cambria"/>
      <family val="1"/>
    </font>
    <font>
      <b/>
      <sz val="8"/>
      <color theme="1"/>
      <name val="Calibri"/>
      <family val="2"/>
    </font>
    <font>
      <b/>
      <sz val="10"/>
      <color rgb="FF000000"/>
      <name val="Calibri"/>
      <family val="2"/>
    </font>
    <font>
      <b/>
      <sz val="11"/>
      <color rgb="FF000000"/>
      <name val="Calibri"/>
      <family val="2"/>
    </font>
    <font>
      <b/>
      <sz val="20"/>
      <color theme="1"/>
      <name val="Verdana"/>
      <family val="2"/>
    </font>
    <font>
      <b/>
      <sz val="10"/>
      <color theme="1"/>
      <name val="Calibri"/>
      <family val="2"/>
      <scheme val="minor"/>
    </font>
    <font>
      <u/>
      <sz val="8"/>
      <color rgb="FF000000"/>
      <name val="Cambria"/>
      <family val="1"/>
    </font>
    <font>
      <b/>
      <u/>
      <sz val="11"/>
      <color theme="1"/>
      <name val="Verdana"/>
      <family val="2"/>
    </font>
    <font>
      <u/>
      <sz val="8"/>
      <color rgb="FF1155CC"/>
      <name val="Calibri"/>
      <family val="2"/>
    </font>
    <font>
      <b/>
      <u/>
      <sz val="8"/>
      <color rgb="FF000000"/>
      <name val="Cambria"/>
      <family val="1"/>
    </font>
  </fonts>
  <fills count="8">
    <fill>
      <patternFill patternType="none"/>
    </fill>
    <fill>
      <patternFill patternType="gray125"/>
    </fill>
    <fill>
      <patternFill patternType="solid">
        <fgColor rgb="FFCCCCFF"/>
        <bgColor rgb="FFCCCCFF"/>
      </patternFill>
    </fill>
    <fill>
      <patternFill patternType="solid">
        <fgColor rgb="FFFFFF00"/>
        <bgColor rgb="FFFFFF00"/>
      </patternFill>
    </fill>
    <fill>
      <patternFill patternType="solid">
        <fgColor rgb="FFC0C0C0"/>
        <bgColor rgb="FFC0C0C0"/>
      </patternFill>
    </fill>
    <fill>
      <patternFill patternType="solid">
        <fgColor rgb="FF81D41A"/>
        <bgColor rgb="FF81D41A"/>
      </patternFill>
    </fill>
    <fill>
      <patternFill patternType="solid">
        <fgColor rgb="FFEAD1DC"/>
        <bgColor rgb="FFEAD1DC"/>
      </patternFill>
    </fill>
    <fill>
      <patternFill patternType="solid">
        <fgColor rgb="FFD9EAD3"/>
        <bgColor rgb="FFD9EAD3"/>
      </patternFill>
    </fill>
  </fills>
  <borders count="55">
    <border>
      <left/>
      <right/>
      <top/>
      <bottom/>
      <diagonal/>
    </border>
    <border>
      <left/>
      <right/>
      <top/>
      <bottom/>
      <diagonal/>
    </border>
    <border>
      <left/>
      <right/>
      <top/>
      <bottom/>
      <diagonal/>
    </border>
    <border>
      <left/>
      <right/>
      <top/>
      <bottom/>
      <diagonal/>
    </border>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right style="thin">
        <color rgb="FF000000"/>
      </right>
      <top/>
      <bottom style="medium">
        <color rgb="FF000000"/>
      </bottom>
      <diagonal/>
    </border>
    <border>
      <left/>
      <right style="thin">
        <color rgb="FF000000"/>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medium">
        <color rgb="FF000000"/>
      </left>
      <right/>
      <top/>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medium">
        <color rgb="FF000000"/>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medium">
        <color rgb="FF000000"/>
      </left>
      <right/>
      <top style="medium">
        <color rgb="FF000000"/>
      </top>
      <bottom style="dotted">
        <color rgb="FF000000"/>
      </bottom>
      <diagonal/>
    </border>
    <border>
      <left/>
      <right/>
      <top style="medium">
        <color rgb="FF000000"/>
      </top>
      <bottom style="dotted">
        <color rgb="FF000000"/>
      </bottom>
      <diagonal/>
    </border>
    <border>
      <left/>
      <right style="medium">
        <color rgb="FF000000"/>
      </right>
      <top style="medium">
        <color rgb="FF000000"/>
      </top>
      <bottom style="dotted">
        <color rgb="FF000000"/>
      </bottom>
      <diagonal/>
    </border>
    <border>
      <left style="medium">
        <color rgb="FF000000"/>
      </left>
      <right/>
      <top/>
      <bottom style="dotted">
        <color rgb="FF000000"/>
      </bottom>
      <diagonal/>
    </border>
    <border>
      <left/>
      <right/>
      <top style="dotted">
        <color rgb="FF000000"/>
      </top>
      <bottom style="dotted">
        <color rgb="FF000000"/>
      </bottom>
      <diagonal/>
    </border>
    <border>
      <left/>
      <right style="medium">
        <color rgb="FF000000"/>
      </right>
      <top/>
      <bottom style="dotted">
        <color rgb="FF000000"/>
      </bottom>
      <diagonal/>
    </border>
    <border>
      <left style="medium">
        <color rgb="FF000000"/>
      </left>
      <right/>
      <top style="dotted">
        <color rgb="FF000000"/>
      </top>
      <bottom style="medium">
        <color rgb="FF000000"/>
      </bottom>
      <diagonal/>
    </border>
    <border>
      <left/>
      <right/>
      <top/>
      <bottom style="medium">
        <color rgb="FF000000"/>
      </bottom>
      <diagonal/>
    </border>
    <border>
      <left/>
      <right style="medium">
        <color rgb="FF000000"/>
      </right>
      <top style="dotted">
        <color rgb="FF000000"/>
      </top>
      <bottom style="medium">
        <color rgb="FF000000"/>
      </bottom>
      <diagonal/>
    </border>
    <border>
      <left/>
      <right/>
      <top/>
      <bottom style="thin">
        <color rgb="FF000000"/>
      </bottom>
      <diagonal/>
    </border>
    <border>
      <left style="thin">
        <color rgb="FF000000"/>
      </left>
      <right style="medium">
        <color rgb="FF000000"/>
      </right>
      <top/>
      <bottom style="thin">
        <color rgb="FF000000"/>
      </bottom>
      <diagonal/>
    </border>
    <border>
      <left style="thin">
        <color rgb="FF000000"/>
      </left>
      <right style="medium">
        <color rgb="FF000000"/>
      </right>
      <top/>
      <bottom style="thin">
        <color rgb="FF000000"/>
      </bottom>
      <diagonal/>
    </border>
    <border>
      <left/>
      <right style="thin">
        <color rgb="FF000000"/>
      </right>
      <top/>
      <bottom/>
      <diagonal/>
    </border>
  </borders>
  <cellStyleXfs count="1">
    <xf numFmtId="0" fontId="0" fillId="0" borderId="0"/>
  </cellStyleXfs>
  <cellXfs count="149">
    <xf numFmtId="0" fontId="0" fillId="0" borderId="0" xfId="0"/>
    <xf numFmtId="0" fontId="4" fillId="0" borderId="0" xfId="0" applyFont="1"/>
    <xf numFmtId="0" fontId="5" fillId="0" borderId="0" xfId="0" applyFont="1"/>
    <xf numFmtId="0" fontId="4" fillId="2" borderId="4" xfId="0" applyFont="1" applyFill="1" applyBorder="1"/>
    <xf numFmtId="0" fontId="6" fillId="0" borderId="0" xfId="0" applyFont="1"/>
    <xf numFmtId="0" fontId="4" fillId="0" borderId="0" xfId="0" applyFont="1" applyAlignment="1">
      <alignment horizontal="center" vertical="center" wrapText="1"/>
    </xf>
    <xf numFmtId="0" fontId="7" fillId="0" borderId="0" xfId="0" applyFont="1"/>
    <xf numFmtId="0" fontId="4" fillId="0" borderId="0" xfId="0" applyFont="1" applyAlignment="1">
      <alignment vertical="center"/>
    </xf>
    <xf numFmtId="0" fontId="9" fillId="0" borderId="0" xfId="0" applyFont="1" applyAlignment="1">
      <alignment wrapText="1"/>
    </xf>
    <xf numFmtId="0" fontId="6" fillId="0" borderId="0" xfId="0" applyFont="1" applyAlignment="1">
      <alignment vertical="center"/>
    </xf>
    <xf numFmtId="0" fontId="4" fillId="3" borderId="4" xfId="0" applyFont="1" applyFill="1" applyBorder="1"/>
    <xf numFmtId="1" fontId="12" fillId="3" borderId="22" xfId="0" applyNumberFormat="1" applyFont="1" applyFill="1" applyBorder="1" applyAlignment="1">
      <alignment horizontal="center" vertical="center" wrapText="1"/>
    </xf>
    <xf numFmtId="0" fontId="12" fillId="0" borderId="23" xfId="0" applyFont="1" applyBorder="1" applyAlignment="1">
      <alignment horizontal="center" vertical="center" wrapText="1"/>
    </xf>
    <xf numFmtId="0" fontId="12" fillId="0" borderId="24" xfId="0" applyFont="1" applyBorder="1" applyAlignment="1">
      <alignment horizontal="center" vertical="center" wrapText="1"/>
    </xf>
    <xf numFmtId="49" fontId="15" fillId="0" borderId="28" xfId="0" applyNumberFormat="1" applyFont="1" applyBorder="1" applyAlignment="1">
      <alignment horizontal="center" vertical="center" wrapText="1"/>
    </xf>
    <xf numFmtId="49" fontId="15" fillId="0" borderId="29" xfId="0" applyNumberFormat="1" applyFont="1" applyBorder="1" applyAlignment="1">
      <alignment horizontal="center" vertical="center" wrapText="1"/>
    </xf>
    <xf numFmtId="0" fontId="15" fillId="0" borderId="30" xfId="0" applyFont="1" applyBorder="1" applyAlignment="1">
      <alignment horizontal="left" vertical="center" wrapText="1"/>
    </xf>
    <xf numFmtId="3" fontId="15" fillId="0" borderId="31" xfId="0" applyNumberFormat="1" applyFont="1" applyBorder="1" applyAlignment="1">
      <alignment horizontal="center" vertical="center" wrapText="1"/>
    </xf>
    <xf numFmtId="0" fontId="15" fillId="0" borderId="5" xfId="0" applyFont="1" applyBorder="1" applyAlignment="1">
      <alignment horizontal="center" vertical="center" wrapText="1"/>
    </xf>
    <xf numFmtId="164" fontId="15" fillId="0" borderId="30" xfId="0" applyNumberFormat="1" applyFont="1" applyBorder="1" applyAlignment="1">
      <alignment horizontal="center" vertical="center" wrapText="1"/>
    </xf>
    <xf numFmtId="164" fontId="15" fillId="4" borderId="31" xfId="0" applyNumberFormat="1" applyFont="1" applyFill="1" applyBorder="1" applyAlignment="1">
      <alignment horizontal="center" vertical="center" wrapText="1"/>
    </xf>
    <xf numFmtId="164" fontId="15" fillId="0" borderId="31" xfId="0" applyNumberFormat="1" applyFont="1" applyBorder="1" applyAlignment="1">
      <alignment horizontal="center" vertical="center" wrapText="1"/>
    </xf>
    <xf numFmtId="164" fontId="15" fillId="0" borderId="32" xfId="0" applyNumberFormat="1" applyFont="1" applyBorder="1" applyAlignment="1">
      <alignment horizontal="center" vertical="center" wrapText="1"/>
    </xf>
    <xf numFmtId="49" fontId="15" fillId="0" borderId="29" xfId="0" applyNumberFormat="1" applyFont="1" applyBorder="1" applyAlignment="1">
      <alignment horizontal="left" vertical="top" wrapText="1"/>
    </xf>
    <xf numFmtId="165" fontId="15" fillId="3" borderId="33" xfId="0" applyNumberFormat="1" applyFont="1" applyFill="1" applyBorder="1" applyAlignment="1">
      <alignment horizontal="center" vertical="center" wrapText="1"/>
    </xf>
    <xf numFmtId="165" fontId="15" fillId="3" borderId="31" xfId="0" applyNumberFormat="1" applyFont="1" applyFill="1" applyBorder="1" applyAlignment="1">
      <alignment horizontal="center" vertical="center" wrapText="1"/>
    </xf>
    <xf numFmtId="165" fontId="15" fillId="0" borderId="31" xfId="0" applyNumberFormat="1" applyFont="1" applyBorder="1" applyAlignment="1">
      <alignment horizontal="center" vertical="center" wrapText="1"/>
    </xf>
    <xf numFmtId="165" fontId="15" fillId="0" borderId="32" xfId="0" applyNumberFormat="1" applyFont="1" applyBorder="1" applyAlignment="1">
      <alignment horizontal="center" vertical="center" wrapText="1"/>
    </xf>
    <xf numFmtId="0" fontId="16" fillId="0" borderId="30" xfId="0" applyFont="1" applyBorder="1" applyAlignment="1">
      <alignment horizontal="left" vertical="center" wrapText="1"/>
    </xf>
    <xf numFmtId="165" fontId="15" fillId="0" borderId="30" xfId="0" applyNumberFormat="1" applyFont="1" applyBorder="1" applyAlignment="1">
      <alignment horizontal="center" vertical="center" wrapText="1"/>
    </xf>
    <xf numFmtId="165" fontId="15" fillId="4" borderId="31" xfId="0" applyNumberFormat="1" applyFont="1" applyFill="1" applyBorder="1" applyAlignment="1">
      <alignment horizontal="center" vertical="center" wrapText="1"/>
    </xf>
    <xf numFmtId="165" fontId="16" fillId="3" borderId="33" xfId="0" applyNumberFormat="1" applyFont="1" applyFill="1" applyBorder="1" applyAlignment="1">
      <alignment horizontal="center" vertical="center" wrapText="1"/>
    </xf>
    <xf numFmtId="0" fontId="17" fillId="0" borderId="31" xfId="0" applyFont="1" applyBorder="1" applyAlignment="1">
      <alignment horizontal="center" vertical="center"/>
    </xf>
    <xf numFmtId="0" fontId="18" fillId="0" borderId="31" xfId="0" applyFont="1" applyBorder="1" applyAlignment="1">
      <alignment horizontal="center" vertical="center"/>
    </xf>
    <xf numFmtId="0" fontId="18" fillId="0" borderId="31" xfId="0" applyFont="1" applyBorder="1"/>
    <xf numFmtId="0" fontId="18" fillId="0" borderId="31" xfId="0" applyFont="1" applyBorder="1" applyAlignment="1">
      <alignment wrapText="1"/>
    </xf>
    <xf numFmtId="0" fontId="18" fillId="0" borderId="31" xfId="0" applyFont="1" applyBorder="1" applyAlignment="1">
      <alignment horizontal="right" wrapText="1"/>
    </xf>
    <xf numFmtId="0" fontId="18" fillId="3" borderId="31" xfId="0" applyFont="1" applyFill="1" applyBorder="1" applyAlignment="1">
      <alignment wrapText="1"/>
    </xf>
    <xf numFmtId="0" fontId="18" fillId="0" borderId="31" xfId="0" applyFont="1" applyBorder="1" applyAlignment="1">
      <alignment horizontal="center"/>
    </xf>
    <xf numFmtId="0" fontId="19" fillId="3" borderId="31" xfId="0" applyFont="1" applyFill="1" applyBorder="1" applyAlignment="1">
      <alignment horizontal="center" vertical="center" wrapText="1"/>
    </xf>
    <xf numFmtId="0" fontId="20" fillId="0" borderId="0" xfId="0" applyFont="1"/>
    <xf numFmtId="49" fontId="12" fillId="0" borderId="28" xfId="0" applyNumberFormat="1" applyFont="1" applyBorder="1" applyAlignment="1">
      <alignment horizontal="center" vertical="center" wrapText="1"/>
    </xf>
    <xf numFmtId="49" fontId="12" fillId="0" borderId="29" xfId="0" applyNumberFormat="1" applyFont="1" applyBorder="1" applyAlignment="1">
      <alignment horizontal="center" vertical="center" wrapText="1"/>
    </xf>
    <xf numFmtId="0" fontId="15" fillId="0" borderId="30" xfId="0" applyFont="1" applyBorder="1" applyAlignment="1">
      <alignment horizontal="center" vertical="center" wrapText="1"/>
    </xf>
    <xf numFmtId="49" fontId="12" fillId="0" borderId="7" xfId="0" applyNumberFormat="1" applyFont="1" applyBorder="1" applyAlignment="1">
      <alignment horizontal="center" vertical="center" wrapText="1"/>
    </xf>
    <xf numFmtId="0" fontId="15" fillId="0" borderId="31" xfId="0" applyFont="1" applyBorder="1" applyAlignment="1">
      <alignment horizontal="left" vertical="center" wrapText="1"/>
    </xf>
    <xf numFmtId="0" fontId="9" fillId="0" borderId="0" xfId="0" applyFont="1"/>
    <xf numFmtId="49" fontId="12" fillId="0" borderId="38" xfId="0" applyNumberFormat="1" applyFont="1" applyBorder="1" applyAlignment="1">
      <alignment horizontal="center" vertical="center" wrapText="1"/>
    </xf>
    <xf numFmtId="49" fontId="12" fillId="0" borderId="26" xfId="0" applyNumberFormat="1" applyFont="1" applyBorder="1" applyAlignment="1">
      <alignment horizontal="center" vertical="center" wrapText="1"/>
    </xf>
    <xf numFmtId="0" fontId="13" fillId="2" borderId="39" xfId="0" applyFont="1" applyFill="1" applyBorder="1" applyAlignment="1">
      <alignment wrapText="1"/>
    </xf>
    <xf numFmtId="0" fontId="13" fillId="2" borderId="39" xfId="0" applyFont="1" applyFill="1" applyBorder="1" applyAlignment="1">
      <alignment horizontal="center" vertical="center" wrapText="1"/>
    </xf>
    <xf numFmtId="1" fontId="13" fillId="2" borderId="39" xfId="0" applyNumberFormat="1" applyFont="1" applyFill="1" applyBorder="1" applyAlignment="1">
      <alignment horizontal="center" vertical="center" wrapText="1"/>
    </xf>
    <xf numFmtId="1" fontId="13" fillId="2" borderId="40" xfId="0" applyNumberFormat="1" applyFont="1" applyFill="1" applyBorder="1" applyAlignment="1">
      <alignment horizontal="center" vertical="center" wrapText="1"/>
    </xf>
    <xf numFmtId="165" fontId="13" fillId="2" borderId="41" xfId="0" applyNumberFormat="1" applyFont="1" applyFill="1" applyBorder="1" applyAlignment="1">
      <alignment horizontal="center" vertical="center" wrapText="1"/>
    </xf>
    <xf numFmtId="165" fontId="13" fillId="2" borderId="40" xfId="0" applyNumberFormat="1" applyFont="1" applyFill="1" applyBorder="1" applyAlignment="1">
      <alignment horizontal="center" vertical="center" wrapText="1"/>
    </xf>
    <xf numFmtId="0" fontId="17" fillId="0" borderId="0" xfId="0" applyFont="1" applyAlignment="1">
      <alignment horizontal="center" vertical="center"/>
    </xf>
    <xf numFmtId="0" fontId="18" fillId="0" borderId="0" xfId="0" applyFont="1"/>
    <xf numFmtId="0" fontId="22" fillId="0" borderId="0" xfId="0" applyFont="1" applyAlignment="1">
      <alignment horizontal="center" vertical="center" wrapText="1"/>
    </xf>
    <xf numFmtId="1" fontId="22" fillId="0" borderId="0" xfId="0" applyNumberFormat="1" applyFont="1" applyAlignment="1">
      <alignment horizontal="center" vertical="center" wrapText="1"/>
    </xf>
    <xf numFmtId="3" fontId="22" fillId="0" borderId="0" xfId="0" applyNumberFormat="1" applyFont="1" applyAlignment="1">
      <alignment horizontal="center" vertical="center" wrapText="1"/>
    </xf>
    <xf numFmtId="0" fontId="17" fillId="0" borderId="0" xfId="0" applyFont="1" applyAlignment="1">
      <alignment wrapText="1"/>
    </xf>
    <xf numFmtId="0" fontId="18" fillId="0" borderId="0" xfId="0" applyFont="1" applyAlignment="1">
      <alignment horizontal="center"/>
    </xf>
    <xf numFmtId="0" fontId="18" fillId="0" borderId="42" xfId="0" applyFont="1" applyBorder="1" applyAlignment="1">
      <alignment horizontal="center" vertical="center"/>
    </xf>
    <xf numFmtId="0" fontId="18" fillId="0" borderId="43" xfId="0" applyFont="1" applyBorder="1" applyAlignment="1">
      <alignment horizontal="center" vertical="center"/>
    </xf>
    <xf numFmtId="165" fontId="18" fillId="0" borderId="44" xfId="0" applyNumberFormat="1" applyFont="1" applyBorder="1" applyAlignment="1">
      <alignment horizontal="right" vertical="center"/>
    </xf>
    <xf numFmtId="0" fontId="18" fillId="0" borderId="45" xfId="0" applyFont="1" applyBorder="1" applyAlignment="1">
      <alignment horizontal="center" vertical="center"/>
    </xf>
    <xf numFmtId="0" fontId="18" fillId="0" borderId="46" xfId="0" applyFont="1" applyBorder="1" applyAlignment="1">
      <alignment horizontal="center" vertical="center"/>
    </xf>
    <xf numFmtId="165" fontId="18" fillId="0" borderId="47" xfId="0" applyNumberFormat="1" applyFont="1" applyBorder="1" applyAlignment="1">
      <alignment horizontal="right" vertical="center"/>
    </xf>
    <xf numFmtId="0" fontId="17" fillId="2" borderId="48" xfId="0" applyFont="1" applyFill="1" applyBorder="1" applyAlignment="1">
      <alignment horizontal="center" vertical="center"/>
    </xf>
    <xf numFmtId="0" fontId="18" fillId="2" borderId="49" xfId="0" applyFont="1" applyFill="1" applyBorder="1" applyAlignment="1">
      <alignment horizontal="center" vertical="center"/>
    </xf>
    <xf numFmtId="165" fontId="17" fillId="2" borderId="50" xfId="0" applyNumberFormat="1" applyFont="1" applyFill="1" applyBorder="1" applyAlignment="1">
      <alignment vertical="center"/>
    </xf>
    <xf numFmtId="0" fontId="9" fillId="0" borderId="0" xfId="0" applyFont="1" applyAlignment="1">
      <alignment horizontal="center"/>
    </xf>
    <xf numFmtId="0" fontId="23" fillId="0" borderId="0" xfId="0" applyFont="1" applyAlignment="1">
      <alignment horizontal="center" vertical="center"/>
    </xf>
    <xf numFmtId="0" fontId="24" fillId="0" borderId="0" xfId="0" applyFont="1"/>
    <xf numFmtId="0" fontId="9" fillId="0" borderId="51" xfId="0" applyFont="1" applyBorder="1"/>
    <xf numFmtId="0" fontId="23" fillId="0" borderId="0" xfId="0" applyFont="1" applyAlignment="1">
      <alignment horizontal="left" vertical="center"/>
    </xf>
    <xf numFmtId="0" fontId="25" fillId="0" borderId="0" xfId="0" applyFont="1" applyAlignment="1">
      <alignment vertical="center"/>
    </xf>
    <xf numFmtId="165" fontId="15" fillId="0" borderId="5" xfId="0" applyNumberFormat="1" applyFont="1" applyBorder="1" applyAlignment="1">
      <alignment horizontal="center" vertical="center" wrapText="1"/>
    </xf>
    <xf numFmtId="0" fontId="3" fillId="0" borderId="0" xfId="0" applyFont="1" applyAlignment="1">
      <alignment wrapText="1"/>
    </xf>
    <xf numFmtId="0" fontId="21" fillId="0" borderId="0" xfId="0" applyFont="1" applyAlignment="1">
      <alignment wrapText="1"/>
    </xf>
    <xf numFmtId="0" fontId="13" fillId="2" borderId="52" xfId="0" applyFont="1" applyFill="1" applyBorder="1" applyAlignment="1">
      <alignment horizontal="center"/>
    </xf>
    <xf numFmtId="0" fontId="13" fillId="2" borderId="53" xfId="0" applyFont="1" applyFill="1" applyBorder="1" applyAlignment="1">
      <alignment horizontal="center"/>
    </xf>
    <xf numFmtId="0" fontId="17" fillId="0" borderId="0" xfId="0" applyFont="1" applyAlignment="1">
      <alignment horizontal="right" vertical="center"/>
    </xf>
    <xf numFmtId="165" fontId="26" fillId="0" borderId="0" xfId="0" applyNumberFormat="1" applyFont="1" applyAlignment="1">
      <alignment vertical="center"/>
    </xf>
    <xf numFmtId="165" fontId="26" fillId="0" borderId="0" xfId="0" applyNumberFormat="1" applyFont="1"/>
    <xf numFmtId="1" fontId="12" fillId="0" borderId="17" xfId="0" applyNumberFormat="1" applyFont="1" applyBorder="1" applyAlignment="1">
      <alignment horizontal="center" vertical="center" wrapText="1"/>
    </xf>
    <xf numFmtId="1" fontId="12" fillId="6" borderId="22" xfId="0" applyNumberFormat="1" applyFont="1" applyFill="1" applyBorder="1" applyAlignment="1">
      <alignment horizontal="center" vertical="center" wrapText="1"/>
    </xf>
    <xf numFmtId="9" fontId="15" fillId="6" borderId="31" xfId="0" applyNumberFormat="1" applyFont="1" applyFill="1" applyBorder="1" applyAlignment="1">
      <alignment horizontal="center" vertical="center" wrapText="1"/>
    </xf>
    <xf numFmtId="10" fontId="15" fillId="0" borderId="31" xfId="0" applyNumberFormat="1" applyFont="1" applyBorder="1" applyAlignment="1">
      <alignment horizontal="center" vertical="center" wrapText="1"/>
    </xf>
    <xf numFmtId="49" fontId="15" fillId="7" borderId="28" xfId="0" applyNumberFormat="1" applyFont="1" applyFill="1" applyBorder="1" applyAlignment="1">
      <alignment horizontal="center" vertical="center" wrapText="1"/>
    </xf>
    <xf numFmtId="49" fontId="15" fillId="7" borderId="29" xfId="0" applyNumberFormat="1" applyFont="1" applyFill="1" applyBorder="1" applyAlignment="1">
      <alignment horizontal="center" vertical="center" wrapText="1"/>
    </xf>
    <xf numFmtId="0" fontId="15" fillId="7" borderId="30" xfId="0" applyFont="1" applyFill="1" applyBorder="1" applyAlignment="1">
      <alignment horizontal="left" vertical="center" wrapText="1"/>
    </xf>
    <xf numFmtId="3" fontId="15" fillId="7" borderId="31" xfId="0" applyNumberFormat="1" applyFont="1" applyFill="1" applyBorder="1" applyAlignment="1">
      <alignment horizontal="center" vertical="center" wrapText="1"/>
    </xf>
    <xf numFmtId="0" fontId="15" fillId="7" borderId="5" xfId="0" applyFont="1" applyFill="1" applyBorder="1" applyAlignment="1">
      <alignment horizontal="center" vertical="center" wrapText="1"/>
    </xf>
    <xf numFmtId="165" fontId="15" fillId="7" borderId="33" xfId="0" applyNumberFormat="1" applyFont="1" applyFill="1" applyBorder="1" applyAlignment="1">
      <alignment horizontal="center" vertical="center" wrapText="1"/>
    </xf>
    <xf numFmtId="165" fontId="15" fillId="7" borderId="31" xfId="0" applyNumberFormat="1" applyFont="1" applyFill="1" applyBorder="1" applyAlignment="1">
      <alignment horizontal="center" vertical="center" wrapText="1"/>
    </xf>
    <xf numFmtId="165" fontId="15" fillId="7" borderId="5" xfId="0" applyNumberFormat="1" applyFont="1" applyFill="1" applyBorder="1" applyAlignment="1">
      <alignment horizontal="center" vertical="center" wrapText="1"/>
    </xf>
    <xf numFmtId="9" fontId="15" fillId="7" borderId="33" xfId="0" applyNumberFormat="1" applyFont="1" applyFill="1" applyBorder="1" applyAlignment="1">
      <alignment horizontal="center" vertical="center" wrapText="1"/>
    </xf>
    <xf numFmtId="10" fontId="15" fillId="7" borderId="31" xfId="0" applyNumberFormat="1" applyFont="1" applyFill="1" applyBorder="1" applyAlignment="1">
      <alignment horizontal="center" vertical="center" wrapText="1"/>
    </xf>
    <xf numFmtId="9" fontId="15" fillId="6" borderId="33" xfId="0" applyNumberFormat="1" applyFont="1" applyFill="1" applyBorder="1" applyAlignment="1">
      <alignment horizontal="center" vertical="center" wrapText="1"/>
    </xf>
    <xf numFmtId="9" fontId="15" fillId="7" borderId="31" xfId="0" applyNumberFormat="1" applyFont="1" applyFill="1" applyBorder="1" applyAlignment="1">
      <alignment horizontal="center" vertical="center" wrapText="1"/>
    </xf>
    <xf numFmtId="0" fontId="13" fillId="4" borderId="34" xfId="0" applyFont="1" applyFill="1" applyBorder="1" applyAlignment="1">
      <alignment horizontal="center" vertical="center" wrapText="1"/>
    </xf>
    <xf numFmtId="0" fontId="13" fillId="4" borderId="0" xfId="0" applyFont="1" applyFill="1" applyAlignment="1">
      <alignment horizontal="center" vertical="center" wrapText="1"/>
    </xf>
    <xf numFmtId="1" fontId="12" fillId="6" borderId="54" xfId="0" applyNumberFormat="1" applyFont="1" applyFill="1" applyBorder="1" applyAlignment="1">
      <alignment horizontal="center" vertical="center" wrapText="1"/>
    </xf>
    <xf numFmtId="0" fontId="17" fillId="0" borderId="7" xfId="0" applyFont="1" applyBorder="1" applyAlignment="1">
      <alignment horizontal="center" vertical="center"/>
    </xf>
    <xf numFmtId="0" fontId="17" fillId="0" borderId="29" xfId="0" applyFont="1" applyBorder="1" applyAlignment="1">
      <alignment horizontal="left"/>
    </xf>
    <xf numFmtId="0" fontId="17" fillId="0" borderId="30" xfId="0" applyFont="1" applyBorder="1" applyAlignment="1">
      <alignment horizontal="left"/>
    </xf>
    <xf numFmtId="0" fontId="17" fillId="0" borderId="31" xfId="0" applyFont="1" applyBorder="1" applyAlignment="1">
      <alignment horizontal="left"/>
    </xf>
    <xf numFmtId="0" fontId="17" fillId="0" borderId="5" xfId="0" applyFont="1" applyBorder="1" applyAlignment="1">
      <alignment horizontal="left"/>
    </xf>
    <xf numFmtId="0" fontId="18" fillId="7" borderId="31" xfId="0" applyFont="1" applyFill="1" applyBorder="1" applyAlignment="1">
      <alignment horizontal="center" vertical="center"/>
    </xf>
    <xf numFmtId="0" fontId="18" fillId="7" borderId="31" xfId="0" applyFont="1" applyFill="1" applyBorder="1"/>
    <xf numFmtId="0" fontId="27" fillId="7" borderId="30" xfId="0" applyFont="1" applyFill="1" applyBorder="1" applyAlignment="1">
      <alignment horizontal="left" vertical="center" wrapText="1"/>
    </xf>
    <xf numFmtId="0" fontId="26" fillId="0" borderId="0" xfId="0" applyFont="1" applyAlignment="1">
      <alignment vertical="center"/>
    </xf>
    <xf numFmtId="0" fontId="1" fillId="2" borderId="1" xfId="0" applyFont="1" applyFill="1" applyBorder="1" applyAlignment="1">
      <alignment horizontal="center" vertical="center" wrapText="1"/>
    </xf>
    <xf numFmtId="0" fontId="2" fillId="0" borderId="2" xfId="0" applyFont="1" applyBorder="1"/>
    <xf numFmtId="0" fontId="2" fillId="0" borderId="3" xfId="0" applyFont="1" applyBorder="1"/>
    <xf numFmtId="0" fontId="4" fillId="0" borderId="0" xfId="0" applyFont="1" applyAlignment="1">
      <alignment horizontal="center" vertical="center" wrapText="1"/>
    </xf>
    <xf numFmtId="0" fontId="0" fillId="0" borderId="0" xfId="0"/>
    <xf numFmtId="0" fontId="4" fillId="3" borderId="5" xfId="0" applyFont="1" applyFill="1" applyBorder="1" applyAlignment="1">
      <alignment horizontal="center" vertical="center"/>
    </xf>
    <xf numFmtId="0" fontId="2" fillId="0" borderId="6" xfId="0" applyFont="1" applyBorder="1"/>
    <xf numFmtId="0" fontId="2" fillId="0" borderId="7" xfId="0" applyFont="1" applyBorder="1"/>
    <xf numFmtId="0" fontId="8" fillId="3" borderId="5" xfId="0" applyFont="1" applyFill="1" applyBorder="1" applyAlignment="1">
      <alignment horizontal="center" vertical="center"/>
    </xf>
    <xf numFmtId="0" fontId="12" fillId="0" borderId="18" xfId="0" applyFont="1" applyBorder="1" applyAlignment="1">
      <alignment horizontal="center" vertical="center" wrapText="1"/>
    </xf>
    <xf numFmtId="0" fontId="2" fillId="0" borderId="19" xfId="0" applyFont="1" applyBorder="1"/>
    <xf numFmtId="0" fontId="14" fillId="4" borderId="25" xfId="0" applyFont="1" applyFill="1" applyBorder="1" applyAlignment="1">
      <alignment horizontal="center" vertical="top" wrapText="1"/>
    </xf>
    <xf numFmtId="0" fontId="2" fillId="0" borderId="26" xfId="0" applyFont="1" applyBorder="1"/>
    <xf numFmtId="0" fontId="2" fillId="0" borderId="27" xfId="0" applyFont="1" applyBorder="1"/>
    <xf numFmtId="0" fontId="10" fillId="2" borderId="8" xfId="0" applyFont="1" applyFill="1" applyBorder="1" applyAlignment="1">
      <alignment horizontal="center"/>
    </xf>
    <xf numFmtId="0" fontId="2" fillId="0" borderId="9" xfId="0" applyFont="1" applyBorder="1"/>
    <xf numFmtId="0" fontId="2" fillId="0" borderId="10" xfId="0" applyFont="1" applyBorder="1"/>
    <xf numFmtId="0" fontId="11" fillId="2" borderId="11" xfId="0" applyFont="1" applyFill="1" applyBorder="1" applyAlignment="1">
      <alignment horizontal="center" vertical="top" wrapText="1"/>
    </xf>
    <xf numFmtId="0" fontId="2" fillId="0" borderId="12" xfId="0" applyFont="1" applyBorder="1"/>
    <xf numFmtId="0" fontId="2" fillId="0" borderId="13" xfId="0" applyFont="1" applyBorder="1"/>
    <xf numFmtId="0" fontId="12" fillId="0" borderId="14" xfId="0" applyFont="1" applyBorder="1" applyAlignment="1">
      <alignment horizontal="center" vertical="center" wrapText="1"/>
    </xf>
    <xf numFmtId="0" fontId="2" fillId="0" borderId="20" xfId="0" applyFont="1" applyBorder="1"/>
    <xf numFmtId="0" fontId="13" fillId="0" borderId="15" xfId="0" applyFont="1" applyBorder="1" applyAlignment="1">
      <alignment horizontal="center" vertical="center" wrapText="1"/>
    </xf>
    <xf numFmtId="0" fontId="2" fillId="0" borderId="21" xfId="0" applyFont="1" applyBorder="1"/>
    <xf numFmtId="0" fontId="12" fillId="0" borderId="15" xfId="0" applyFont="1" applyBorder="1" applyAlignment="1">
      <alignment horizontal="center" vertical="center"/>
    </xf>
    <xf numFmtId="0" fontId="12" fillId="0" borderId="15" xfId="0" applyFont="1" applyBorder="1" applyAlignment="1">
      <alignment horizontal="center" vertical="center" wrapText="1"/>
    </xf>
    <xf numFmtId="1" fontId="12" fillId="0" borderId="16" xfId="0" applyNumberFormat="1" applyFont="1" applyBorder="1" applyAlignment="1">
      <alignment horizontal="center" vertical="center" wrapText="1"/>
    </xf>
    <xf numFmtId="0" fontId="2" fillId="0" borderId="17" xfId="0" applyFont="1" applyBorder="1"/>
    <xf numFmtId="0" fontId="13" fillId="4" borderId="25" xfId="0" applyFont="1" applyFill="1" applyBorder="1" applyAlignment="1">
      <alignment horizontal="center" vertical="center" wrapText="1"/>
    </xf>
    <xf numFmtId="0" fontId="13" fillId="2" borderId="35" xfId="0" applyFont="1" applyFill="1" applyBorder="1" applyAlignment="1">
      <alignment horizontal="center"/>
    </xf>
    <xf numFmtId="0" fontId="2" fillId="0" borderId="36" xfId="0" applyFont="1" applyBorder="1"/>
    <xf numFmtId="0" fontId="2" fillId="0" borderId="37" xfId="0" applyFont="1" applyBorder="1"/>
    <xf numFmtId="0" fontId="17" fillId="5" borderId="5" xfId="0" applyFont="1" applyFill="1" applyBorder="1" applyAlignment="1">
      <alignment horizontal="left" wrapText="1"/>
    </xf>
    <xf numFmtId="1" fontId="12" fillId="0" borderId="51" xfId="0" applyNumberFormat="1" applyFont="1" applyBorder="1" applyAlignment="1">
      <alignment horizontal="center" vertical="center" wrapText="1"/>
    </xf>
    <xf numFmtId="0" fontId="2" fillId="0" borderId="29" xfId="0" applyFont="1" applyBorder="1"/>
    <xf numFmtId="0" fontId="17" fillId="0" borderId="5" xfId="0" applyFont="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stukko24.hu/godollo-180-kulteri-led-stukko.html" TargetMode="External"/><Relationship Id="rId1" Type="http://schemas.openxmlformats.org/officeDocument/2006/relationships/hyperlink" Target="https://stukko24.hu/homlokzat-dekoracio-kulteri-diszlec-kergesitett-miskolc-102-csoport.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AB1003"/>
  <sheetViews>
    <sheetView tabSelected="1" zoomScale="125" workbookViewId="0">
      <selection activeCell="C82" sqref="C82"/>
    </sheetView>
  </sheetViews>
  <sheetFormatPr baseColWidth="10" defaultColWidth="14.3984375" defaultRowHeight="15" customHeight="1" x14ac:dyDescent="0.2"/>
  <cols>
    <col min="1" max="1" width="3.796875" customWidth="1"/>
    <col min="2" max="2" width="9.796875" customWidth="1"/>
    <col min="3" max="3" width="45.3984375" customWidth="1"/>
    <col min="4" max="4" width="6.3984375" customWidth="1"/>
    <col min="5" max="5" width="9.59765625" customWidth="1"/>
    <col min="6" max="6" width="10.3984375" customWidth="1"/>
    <col min="7" max="7" width="10.19921875" customWidth="1"/>
    <col min="8" max="8" width="13" customWidth="1"/>
    <col min="9" max="9" width="13.796875" customWidth="1"/>
    <col min="10" max="10" width="10.3984375" customWidth="1"/>
    <col min="11" max="15" width="10.19921875" customWidth="1"/>
    <col min="16" max="28" width="8" customWidth="1"/>
  </cols>
  <sheetData>
    <row r="1" spans="1:28" ht="48" customHeight="1" x14ac:dyDescent="0.2">
      <c r="A1" s="113" t="s">
        <v>125</v>
      </c>
      <c r="B1" s="114"/>
      <c r="C1" s="114"/>
      <c r="D1" s="114"/>
      <c r="E1" s="114"/>
      <c r="F1" s="114"/>
      <c r="G1" s="114"/>
      <c r="H1" s="114"/>
      <c r="I1" s="115"/>
    </row>
    <row r="2" spans="1:28" ht="32.25" customHeight="1" x14ac:dyDescent="0.25">
      <c r="A2" s="1"/>
      <c r="B2" s="1"/>
      <c r="C2" s="2" t="s">
        <v>0</v>
      </c>
      <c r="D2" s="1"/>
      <c r="E2" s="1"/>
      <c r="F2" s="1"/>
      <c r="G2" s="1"/>
      <c r="H2" s="1"/>
      <c r="I2" s="1"/>
      <c r="J2" s="1"/>
      <c r="K2" s="1"/>
      <c r="L2" s="1"/>
      <c r="M2" s="1"/>
      <c r="N2" s="1"/>
      <c r="O2" s="1"/>
      <c r="P2" s="1"/>
      <c r="Q2" s="1"/>
      <c r="R2" s="1"/>
      <c r="S2" s="1"/>
      <c r="T2" s="1"/>
      <c r="U2" s="1"/>
      <c r="V2" s="1"/>
      <c r="W2" s="1"/>
      <c r="X2" s="1"/>
      <c r="Y2" s="1"/>
      <c r="Z2" s="1"/>
      <c r="AA2" s="1"/>
      <c r="AB2" s="1"/>
    </row>
    <row r="3" spans="1:28" ht="13.5" customHeight="1" x14ac:dyDescent="0.2">
      <c r="A3" s="1"/>
      <c r="B3" s="1"/>
      <c r="C3" s="1"/>
      <c r="D3" s="1"/>
      <c r="E3" s="1"/>
      <c r="F3" s="1"/>
      <c r="G3" s="1"/>
      <c r="H3" s="1"/>
      <c r="I3" s="1"/>
      <c r="J3" s="1"/>
      <c r="K3" s="1"/>
      <c r="L3" s="1"/>
      <c r="M3" s="1"/>
      <c r="N3" s="1"/>
      <c r="O3" s="1"/>
      <c r="P3" s="1"/>
      <c r="Q3" s="1"/>
      <c r="R3" s="1"/>
      <c r="S3" s="1"/>
      <c r="T3" s="1"/>
      <c r="U3" s="1"/>
      <c r="V3" s="1"/>
      <c r="W3" s="1"/>
      <c r="X3" s="1"/>
      <c r="Y3" s="1"/>
      <c r="Z3" s="1"/>
      <c r="AA3" s="1"/>
      <c r="AB3" s="1"/>
    </row>
    <row r="4" spans="1:28" ht="13.5" customHeight="1" x14ac:dyDescent="0.2">
      <c r="A4" s="1"/>
      <c r="B4" s="1"/>
      <c r="C4" s="1" t="s">
        <v>1</v>
      </c>
      <c r="D4" s="1"/>
      <c r="E4" s="1"/>
      <c r="F4" s="3" t="s">
        <v>2</v>
      </c>
      <c r="G4" s="3"/>
      <c r="H4" s="3"/>
      <c r="I4" s="1"/>
      <c r="J4" s="1"/>
      <c r="K4" s="1"/>
      <c r="L4" s="1"/>
      <c r="M4" s="1"/>
      <c r="N4" s="1"/>
      <c r="O4" s="1"/>
      <c r="P4" s="1"/>
      <c r="Q4" s="1"/>
      <c r="R4" s="1"/>
      <c r="S4" s="1"/>
      <c r="T4" s="1"/>
      <c r="U4" s="1"/>
      <c r="V4" s="1"/>
      <c r="W4" s="1"/>
      <c r="X4" s="1"/>
      <c r="Y4" s="1"/>
      <c r="Z4" s="1"/>
      <c r="AA4" s="1"/>
      <c r="AB4" s="1"/>
    </row>
    <row r="5" spans="1:28" ht="13.5" customHeight="1" x14ac:dyDescent="0.2">
      <c r="A5" s="1"/>
      <c r="B5" s="1"/>
      <c r="C5" s="1" t="s">
        <v>3</v>
      </c>
      <c r="D5" s="1"/>
      <c r="E5" s="1"/>
      <c r="F5" s="3" t="s">
        <v>4</v>
      </c>
      <c r="G5" s="3"/>
      <c r="H5" s="3"/>
      <c r="I5" s="1"/>
      <c r="J5" s="1"/>
      <c r="K5" s="1"/>
      <c r="L5" s="1"/>
      <c r="M5" s="1"/>
      <c r="N5" s="1"/>
      <c r="O5" s="1"/>
      <c r="P5" s="1"/>
      <c r="Q5" s="1"/>
      <c r="R5" s="1"/>
      <c r="S5" s="1"/>
      <c r="T5" s="1"/>
      <c r="U5" s="1"/>
      <c r="V5" s="1"/>
      <c r="W5" s="1"/>
      <c r="X5" s="1"/>
      <c r="Y5" s="1"/>
      <c r="Z5" s="1"/>
      <c r="AA5" s="1"/>
      <c r="AB5" s="1"/>
    </row>
    <row r="6" spans="1:28" ht="13.5" hidden="1" customHeight="1" x14ac:dyDescent="0.2">
      <c r="A6" s="1"/>
      <c r="B6" s="1"/>
      <c r="C6" s="1" t="s">
        <v>5</v>
      </c>
      <c r="D6" s="1"/>
      <c r="E6" s="1"/>
      <c r="F6" s="3" t="s">
        <v>6</v>
      </c>
      <c r="G6" s="3"/>
      <c r="H6" s="3"/>
      <c r="I6" s="1"/>
      <c r="J6" s="1"/>
      <c r="K6" s="1"/>
      <c r="L6" s="1"/>
      <c r="M6" s="1"/>
      <c r="N6" s="1"/>
      <c r="O6" s="1"/>
      <c r="P6" s="1"/>
      <c r="Q6" s="1"/>
      <c r="R6" s="1"/>
      <c r="S6" s="1"/>
      <c r="T6" s="1"/>
      <c r="U6" s="1"/>
      <c r="V6" s="1"/>
      <c r="W6" s="1"/>
      <c r="X6" s="1"/>
      <c r="Y6" s="1"/>
      <c r="Z6" s="1"/>
      <c r="AA6" s="1"/>
      <c r="AB6" s="1"/>
    </row>
    <row r="7" spans="1:28" ht="13.5" hidden="1" customHeight="1" x14ac:dyDescent="0.2">
      <c r="A7" s="1"/>
      <c r="B7" s="1"/>
      <c r="C7" s="1" t="s">
        <v>7</v>
      </c>
      <c r="D7" s="1"/>
      <c r="E7" s="1"/>
      <c r="F7" s="3" t="s">
        <v>8</v>
      </c>
      <c r="G7" s="3"/>
      <c r="H7" s="3"/>
      <c r="I7" s="1"/>
      <c r="J7" s="1"/>
      <c r="K7" s="1"/>
      <c r="L7" s="1"/>
      <c r="M7" s="1"/>
      <c r="N7" s="1"/>
      <c r="O7" s="1"/>
      <c r="P7" s="1"/>
      <c r="Q7" s="1"/>
      <c r="R7" s="1"/>
      <c r="S7" s="1"/>
      <c r="T7" s="1"/>
      <c r="U7" s="1"/>
      <c r="V7" s="1"/>
      <c r="W7" s="1"/>
      <c r="X7" s="1"/>
      <c r="Y7" s="1"/>
      <c r="Z7" s="1"/>
      <c r="AA7" s="1"/>
      <c r="AB7" s="1"/>
    </row>
    <row r="8" spans="1:28" ht="13.5" hidden="1" customHeight="1" x14ac:dyDescent="0.2">
      <c r="A8" s="1"/>
      <c r="B8" s="1"/>
      <c r="C8" s="1" t="s">
        <v>9</v>
      </c>
      <c r="D8" s="1"/>
      <c r="E8" s="1"/>
      <c r="F8" s="3" t="s">
        <v>10</v>
      </c>
      <c r="G8" s="3"/>
      <c r="H8" s="3"/>
      <c r="I8" s="1"/>
      <c r="J8" s="1"/>
      <c r="K8" s="1"/>
      <c r="L8" s="1"/>
      <c r="M8" s="1"/>
      <c r="N8" s="1"/>
      <c r="O8" s="1"/>
      <c r="P8" s="1"/>
      <c r="Q8" s="1"/>
      <c r="R8" s="1"/>
      <c r="S8" s="1"/>
      <c r="T8" s="1"/>
      <c r="U8" s="1"/>
      <c r="V8" s="1"/>
      <c r="W8" s="1"/>
      <c r="X8" s="1"/>
      <c r="Y8" s="1"/>
      <c r="Z8" s="1"/>
      <c r="AA8" s="1"/>
      <c r="AB8" s="1"/>
    </row>
    <row r="9" spans="1:28" ht="12.75" customHeight="1" x14ac:dyDescent="0.2">
      <c r="A9" s="1"/>
      <c r="B9" s="1"/>
      <c r="C9" s="1"/>
      <c r="D9" s="1"/>
      <c r="E9" s="1"/>
      <c r="F9" s="1"/>
      <c r="G9" s="1"/>
      <c r="H9" s="1"/>
      <c r="I9" s="1"/>
      <c r="J9" s="1"/>
      <c r="K9" s="1"/>
      <c r="L9" s="1"/>
      <c r="M9" s="1"/>
      <c r="N9" s="1"/>
      <c r="O9" s="1"/>
      <c r="P9" s="1"/>
      <c r="Q9" s="1"/>
      <c r="R9" s="1"/>
      <c r="S9" s="1"/>
      <c r="T9" s="1"/>
      <c r="U9" s="1"/>
      <c r="V9" s="1"/>
      <c r="W9" s="1"/>
      <c r="X9" s="1"/>
      <c r="Y9" s="1"/>
      <c r="Z9" s="1"/>
      <c r="AA9" s="1"/>
      <c r="AB9" s="1"/>
    </row>
    <row r="10" spans="1:28" ht="12.75" customHeight="1" x14ac:dyDescent="0.2">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row>
    <row r="11" spans="1:28" ht="29.25" customHeight="1" x14ac:dyDescent="0.2">
      <c r="A11" s="1"/>
      <c r="B11" s="4" t="s">
        <v>11</v>
      </c>
      <c r="C11" s="1"/>
      <c r="D11" s="1"/>
      <c r="E11" s="1"/>
      <c r="F11" s="1"/>
      <c r="G11" s="1"/>
      <c r="H11" s="1"/>
      <c r="I11" s="1"/>
      <c r="J11" s="1"/>
      <c r="K11" s="1"/>
      <c r="L11" s="1"/>
      <c r="M11" s="1"/>
      <c r="N11" s="1"/>
      <c r="O11" s="1"/>
      <c r="P11" s="1"/>
      <c r="Q11" s="1"/>
      <c r="R11" s="1"/>
      <c r="S11" s="1"/>
      <c r="T11" s="1"/>
      <c r="U11" s="1"/>
      <c r="V11" s="1"/>
      <c r="W11" s="1"/>
      <c r="X11" s="1"/>
      <c r="Y11" s="1"/>
      <c r="Z11" s="1"/>
      <c r="AA11" s="1"/>
      <c r="AB11" s="1"/>
    </row>
    <row r="12" spans="1:28" ht="50.25" customHeight="1" x14ac:dyDescent="0.2">
      <c r="A12" s="1"/>
      <c r="B12" s="116" t="s">
        <v>126</v>
      </c>
      <c r="C12" s="117"/>
      <c r="D12" s="117"/>
      <c r="E12" s="117"/>
      <c r="F12" s="117"/>
      <c r="G12" s="117"/>
      <c r="H12" s="117"/>
      <c r="I12" s="117"/>
      <c r="J12" s="1"/>
      <c r="K12" s="1"/>
      <c r="L12" s="1"/>
      <c r="M12" s="1"/>
      <c r="N12" s="1"/>
      <c r="O12" s="1"/>
      <c r="P12" s="1"/>
      <c r="Q12" s="1"/>
      <c r="R12" s="1"/>
      <c r="S12" s="1"/>
      <c r="T12" s="1"/>
      <c r="U12" s="1"/>
      <c r="V12" s="1"/>
      <c r="W12" s="1"/>
      <c r="X12" s="1"/>
      <c r="Y12" s="1"/>
      <c r="Z12" s="1"/>
      <c r="AA12" s="1"/>
      <c r="AB12" s="1"/>
    </row>
    <row r="13" spans="1:28" ht="25.5" customHeight="1" x14ac:dyDescent="0.2">
      <c r="A13" s="1"/>
      <c r="B13" s="117"/>
      <c r="C13" s="117"/>
      <c r="D13" s="117"/>
      <c r="E13" s="117"/>
      <c r="F13" s="117"/>
      <c r="G13" s="117"/>
      <c r="H13" s="117"/>
      <c r="I13" s="117"/>
      <c r="J13" s="1"/>
      <c r="K13" s="1"/>
      <c r="L13" s="1"/>
      <c r="M13" s="1"/>
      <c r="N13" s="1"/>
      <c r="O13" s="1"/>
      <c r="P13" s="1"/>
      <c r="Q13" s="1"/>
      <c r="R13" s="1"/>
      <c r="S13" s="1"/>
      <c r="T13" s="1"/>
      <c r="U13" s="1"/>
      <c r="V13" s="1"/>
      <c r="W13" s="1"/>
      <c r="X13" s="1"/>
      <c r="Y13" s="1"/>
      <c r="Z13" s="1"/>
      <c r="AA13" s="1"/>
      <c r="AB13" s="1"/>
    </row>
    <row r="14" spans="1:28" ht="178.5" customHeight="1" x14ac:dyDescent="0.2">
      <c r="A14" s="1"/>
      <c r="B14" s="117"/>
      <c r="C14" s="117"/>
      <c r="D14" s="117"/>
      <c r="E14" s="117"/>
      <c r="F14" s="117"/>
      <c r="G14" s="117"/>
      <c r="H14" s="117"/>
      <c r="I14" s="117"/>
      <c r="J14" s="1"/>
      <c r="K14" s="1"/>
      <c r="L14" s="1"/>
      <c r="M14" s="1"/>
      <c r="N14" s="1"/>
      <c r="O14" s="1"/>
      <c r="P14" s="1"/>
      <c r="Q14" s="1"/>
      <c r="R14" s="1"/>
      <c r="S14" s="1"/>
      <c r="T14" s="1"/>
      <c r="U14" s="1"/>
      <c r="V14" s="1"/>
      <c r="W14" s="1"/>
      <c r="X14" s="1"/>
      <c r="Y14" s="1"/>
      <c r="Z14" s="1"/>
      <c r="AA14" s="1"/>
      <c r="AB14" s="1"/>
    </row>
    <row r="15" spans="1:28" ht="12.75" hidden="1" customHeight="1" x14ac:dyDescent="0.2">
      <c r="A15" s="1"/>
      <c r="B15" s="117"/>
      <c r="C15" s="117"/>
      <c r="D15" s="117"/>
      <c r="E15" s="117"/>
      <c r="F15" s="117"/>
      <c r="G15" s="117"/>
      <c r="H15" s="117"/>
      <c r="I15" s="117"/>
      <c r="J15" s="1"/>
      <c r="K15" s="1"/>
      <c r="L15" s="1"/>
      <c r="M15" s="1"/>
      <c r="N15" s="1"/>
      <c r="O15" s="1"/>
      <c r="P15" s="1"/>
      <c r="Q15" s="1"/>
      <c r="R15" s="1"/>
      <c r="S15" s="1"/>
      <c r="T15" s="1"/>
      <c r="U15" s="1"/>
      <c r="V15" s="1"/>
      <c r="W15" s="1"/>
      <c r="X15" s="1"/>
      <c r="Y15" s="1"/>
      <c r="Z15" s="1"/>
      <c r="AA15" s="1"/>
      <c r="AB15" s="1"/>
    </row>
    <row r="16" spans="1:28" ht="1.5" hidden="1" customHeight="1" x14ac:dyDescent="0.2">
      <c r="A16" s="1"/>
      <c r="B16" s="117"/>
      <c r="C16" s="117"/>
      <c r="D16" s="117"/>
      <c r="E16" s="117"/>
      <c r="F16" s="117"/>
      <c r="G16" s="117"/>
      <c r="H16" s="117"/>
      <c r="I16" s="117"/>
      <c r="J16" s="1"/>
      <c r="K16" s="1"/>
      <c r="L16" s="1"/>
      <c r="M16" s="1"/>
      <c r="N16" s="1"/>
      <c r="O16" s="1"/>
      <c r="P16" s="1"/>
      <c r="Q16" s="1"/>
      <c r="R16" s="1"/>
      <c r="S16" s="1"/>
      <c r="T16" s="1"/>
      <c r="U16" s="1"/>
      <c r="V16" s="1"/>
      <c r="W16" s="1"/>
      <c r="X16" s="1"/>
      <c r="Y16" s="1"/>
      <c r="Z16" s="1"/>
      <c r="AA16" s="1"/>
      <c r="AB16" s="1"/>
    </row>
    <row r="17" spans="1:28" ht="12.75" hidden="1" customHeight="1" x14ac:dyDescent="0.2">
      <c r="A17" s="1"/>
      <c r="B17" s="117"/>
      <c r="C17" s="117"/>
      <c r="D17" s="117"/>
      <c r="E17" s="117"/>
      <c r="F17" s="117"/>
      <c r="G17" s="117"/>
      <c r="H17" s="117"/>
      <c r="I17" s="117"/>
      <c r="J17" s="1"/>
      <c r="K17" s="1"/>
      <c r="L17" s="1"/>
      <c r="M17" s="1"/>
      <c r="N17" s="1"/>
      <c r="O17" s="1"/>
      <c r="P17" s="1"/>
      <c r="Q17" s="1"/>
      <c r="R17" s="1"/>
      <c r="S17" s="1"/>
      <c r="T17" s="1"/>
      <c r="U17" s="1"/>
      <c r="V17" s="1"/>
      <c r="W17" s="1"/>
      <c r="X17" s="1"/>
      <c r="Y17" s="1"/>
      <c r="Z17" s="1"/>
      <c r="AA17" s="1"/>
      <c r="AB17" s="1"/>
    </row>
    <row r="18" spans="1:28" ht="0.75" hidden="1" customHeight="1" x14ac:dyDescent="0.2">
      <c r="A18" s="1"/>
      <c r="B18" s="117"/>
      <c r="C18" s="117"/>
      <c r="D18" s="117"/>
      <c r="E18" s="117"/>
      <c r="F18" s="117"/>
      <c r="G18" s="117"/>
      <c r="H18" s="117"/>
      <c r="I18" s="117"/>
      <c r="J18" s="1"/>
      <c r="K18" s="1"/>
      <c r="L18" s="1"/>
      <c r="M18" s="1"/>
      <c r="N18" s="1"/>
      <c r="O18" s="1"/>
      <c r="P18" s="1"/>
      <c r="Q18" s="1"/>
      <c r="R18" s="1"/>
      <c r="S18" s="1"/>
      <c r="T18" s="1"/>
      <c r="U18" s="1"/>
      <c r="V18" s="1"/>
      <c r="W18" s="1"/>
      <c r="X18" s="1"/>
      <c r="Y18" s="1"/>
      <c r="Z18" s="1"/>
      <c r="AA18" s="1"/>
      <c r="AB18" s="1"/>
    </row>
    <row r="19" spans="1:28" ht="45" customHeight="1" x14ac:dyDescent="0.35">
      <c r="A19" s="6"/>
      <c r="B19" s="5"/>
      <c r="C19" s="5"/>
      <c r="D19" s="5"/>
      <c r="E19" s="5"/>
      <c r="F19" s="5"/>
      <c r="G19" s="5"/>
      <c r="H19" s="5"/>
      <c r="I19" s="5"/>
      <c r="J19" s="1"/>
      <c r="K19" s="1"/>
      <c r="L19" s="1"/>
      <c r="M19" s="1"/>
      <c r="N19" s="1"/>
      <c r="O19" s="1"/>
      <c r="P19" s="1"/>
      <c r="Q19" s="1"/>
      <c r="R19" s="1"/>
      <c r="S19" s="1"/>
      <c r="T19" s="1"/>
      <c r="U19" s="1"/>
      <c r="V19" s="1"/>
      <c r="W19" s="1"/>
      <c r="X19" s="1"/>
      <c r="Y19" s="1"/>
      <c r="Z19" s="1"/>
      <c r="AA19" s="1"/>
      <c r="AB19" s="1"/>
    </row>
    <row r="20" spans="1:28" ht="12.75" customHeight="1" x14ac:dyDescent="0.2">
      <c r="A20" s="1"/>
      <c r="B20" s="4" t="s">
        <v>12</v>
      </c>
      <c r="C20" s="1"/>
      <c r="D20" s="1"/>
      <c r="E20" s="1"/>
      <c r="F20" s="1"/>
      <c r="G20" s="1"/>
      <c r="H20" s="1"/>
      <c r="I20" s="1"/>
      <c r="J20" s="1"/>
      <c r="K20" s="1"/>
      <c r="L20" s="1"/>
      <c r="M20" s="1"/>
      <c r="N20" s="1"/>
      <c r="O20" s="1"/>
      <c r="P20" s="1"/>
      <c r="Q20" s="1"/>
      <c r="R20" s="1"/>
      <c r="S20" s="1"/>
      <c r="T20" s="1"/>
      <c r="U20" s="1"/>
      <c r="V20" s="1"/>
      <c r="W20" s="1"/>
      <c r="X20" s="1"/>
      <c r="Y20" s="1"/>
      <c r="Z20" s="1"/>
      <c r="AA20" s="1"/>
      <c r="AB20" s="1"/>
    </row>
    <row r="21" spans="1:28" ht="43.5" customHeight="1" x14ac:dyDescent="0.2">
      <c r="A21" s="7"/>
      <c r="B21" s="7"/>
      <c r="C21" s="7" t="s">
        <v>13</v>
      </c>
      <c r="D21" s="7"/>
      <c r="E21" s="7"/>
      <c r="F21" s="118"/>
      <c r="G21" s="119"/>
      <c r="H21" s="120"/>
      <c r="I21" s="7"/>
      <c r="J21" s="1"/>
      <c r="K21" s="1"/>
      <c r="L21" s="1"/>
      <c r="M21" s="1"/>
      <c r="N21" s="1"/>
      <c r="O21" s="7"/>
      <c r="P21" s="7"/>
      <c r="Q21" s="7"/>
      <c r="R21" s="7"/>
      <c r="S21" s="7"/>
      <c r="T21" s="7"/>
      <c r="U21" s="7"/>
      <c r="V21" s="7"/>
      <c r="W21" s="7"/>
      <c r="X21" s="7"/>
      <c r="Y21" s="7"/>
      <c r="Z21" s="7"/>
      <c r="AA21" s="7"/>
      <c r="AB21" s="7"/>
    </row>
    <row r="22" spans="1:28" ht="43.5" customHeight="1" x14ac:dyDescent="0.2">
      <c r="A22" s="7"/>
      <c r="B22" s="7"/>
      <c r="C22" s="7" t="s">
        <v>14</v>
      </c>
      <c r="D22" s="7"/>
      <c r="E22" s="7"/>
      <c r="F22" s="121"/>
      <c r="G22" s="119"/>
      <c r="H22" s="120"/>
      <c r="I22" s="7"/>
      <c r="J22" s="1"/>
      <c r="K22" s="1"/>
      <c r="L22" s="1"/>
      <c r="M22" s="1"/>
      <c r="N22" s="1"/>
      <c r="O22" s="7"/>
      <c r="P22" s="7"/>
      <c r="Q22" s="7"/>
      <c r="R22" s="7"/>
      <c r="S22" s="7"/>
      <c r="T22" s="7"/>
      <c r="U22" s="7"/>
      <c r="V22" s="7"/>
      <c r="W22" s="7"/>
      <c r="X22" s="7"/>
      <c r="Y22" s="7"/>
      <c r="Z22" s="7"/>
      <c r="AA22" s="7"/>
      <c r="AB22" s="7"/>
    </row>
    <row r="23" spans="1:28" ht="43.5" customHeight="1" x14ac:dyDescent="0.2">
      <c r="A23" s="7"/>
      <c r="B23" s="7"/>
      <c r="C23" s="7" t="s">
        <v>15</v>
      </c>
      <c r="D23" s="7"/>
      <c r="E23" s="7"/>
      <c r="F23" s="118"/>
      <c r="G23" s="119"/>
      <c r="H23" s="120"/>
      <c r="I23" s="7"/>
      <c r="J23" s="1"/>
      <c r="K23" s="1"/>
      <c r="L23" s="1"/>
      <c r="M23" s="1"/>
      <c r="N23" s="1"/>
      <c r="O23" s="7"/>
      <c r="P23" s="7"/>
      <c r="Q23" s="7"/>
      <c r="R23" s="7"/>
      <c r="S23" s="7"/>
      <c r="T23" s="7"/>
      <c r="U23" s="7"/>
      <c r="V23" s="7"/>
      <c r="W23" s="7"/>
      <c r="X23" s="7"/>
      <c r="Y23" s="7"/>
      <c r="Z23" s="7"/>
      <c r="AA23" s="7"/>
      <c r="AB23" s="7"/>
    </row>
    <row r="24" spans="1:28" ht="43.5" customHeight="1" x14ac:dyDescent="0.2">
      <c r="A24" s="7"/>
      <c r="B24" s="7"/>
      <c r="C24" s="7" t="s">
        <v>16</v>
      </c>
      <c r="D24" s="7"/>
      <c r="E24" s="7"/>
      <c r="F24" s="118"/>
      <c r="G24" s="119"/>
      <c r="H24" s="120"/>
      <c r="I24" s="8"/>
      <c r="J24" s="1"/>
      <c r="K24" s="1"/>
      <c r="L24" s="1"/>
      <c r="M24" s="1"/>
      <c r="N24" s="1"/>
      <c r="O24" s="7"/>
      <c r="P24" s="7"/>
      <c r="Q24" s="7"/>
      <c r="R24" s="7"/>
      <c r="S24" s="7"/>
      <c r="T24" s="7"/>
      <c r="U24" s="7"/>
      <c r="V24" s="7"/>
      <c r="W24" s="7"/>
      <c r="X24" s="7"/>
      <c r="Y24" s="7"/>
      <c r="Z24" s="7"/>
      <c r="AA24" s="7"/>
      <c r="AB24" s="7"/>
    </row>
    <row r="25" spans="1:28" ht="43.5" customHeight="1" x14ac:dyDescent="0.2">
      <c r="A25" s="7"/>
      <c r="B25" s="7"/>
      <c r="C25" s="7" t="s">
        <v>17</v>
      </c>
      <c r="D25" s="7"/>
      <c r="E25" s="7"/>
      <c r="F25" s="118"/>
      <c r="G25" s="119"/>
      <c r="H25" s="120"/>
      <c r="I25" s="7"/>
      <c r="J25" s="1"/>
      <c r="K25" s="1"/>
      <c r="L25" s="1"/>
      <c r="M25" s="1"/>
      <c r="N25" s="1"/>
      <c r="O25" s="7"/>
      <c r="P25" s="7"/>
      <c r="Q25" s="7"/>
      <c r="R25" s="7"/>
      <c r="S25" s="7"/>
      <c r="T25" s="7"/>
      <c r="U25" s="7"/>
      <c r="V25" s="7"/>
      <c r="W25" s="7"/>
      <c r="X25" s="7"/>
      <c r="Y25" s="7"/>
      <c r="Z25" s="7"/>
      <c r="AA25" s="7"/>
      <c r="AB25" s="7"/>
    </row>
    <row r="26" spans="1:28" ht="43.5" hidden="1" customHeight="1" x14ac:dyDescent="0.2">
      <c r="A26" s="7"/>
      <c r="B26" s="9" t="s">
        <v>18</v>
      </c>
      <c r="C26" s="7"/>
      <c r="D26" s="7"/>
      <c r="E26" s="7"/>
      <c r="F26" s="7"/>
      <c r="G26" s="7"/>
      <c r="H26" s="7"/>
      <c r="I26" s="7"/>
      <c r="J26" s="1"/>
      <c r="K26" s="1"/>
      <c r="L26" s="1"/>
      <c r="M26" s="1"/>
      <c r="N26" s="1"/>
      <c r="O26" s="7"/>
      <c r="P26" s="7"/>
      <c r="Q26" s="7"/>
      <c r="R26" s="7"/>
      <c r="S26" s="7"/>
      <c r="T26" s="7"/>
      <c r="U26" s="7"/>
      <c r="V26" s="7"/>
      <c r="W26" s="7"/>
      <c r="X26" s="7"/>
      <c r="Y26" s="7"/>
      <c r="Z26" s="7"/>
      <c r="AA26" s="7"/>
      <c r="AB26" s="7"/>
    </row>
    <row r="27" spans="1:28" ht="43.5" hidden="1" customHeight="1" x14ac:dyDescent="0.2">
      <c r="A27" s="7"/>
      <c r="B27" s="7"/>
      <c r="C27" s="7" t="s">
        <v>19</v>
      </c>
      <c r="D27" s="7"/>
      <c r="E27" s="7"/>
      <c r="F27" s="118"/>
      <c r="G27" s="119"/>
      <c r="H27" s="120"/>
      <c r="I27" s="7"/>
      <c r="J27" s="1"/>
      <c r="K27" s="1"/>
      <c r="L27" s="1"/>
      <c r="M27" s="1"/>
      <c r="N27" s="1"/>
      <c r="O27" s="7"/>
      <c r="P27" s="7"/>
      <c r="Q27" s="7"/>
      <c r="R27" s="7"/>
      <c r="S27" s="7"/>
      <c r="T27" s="7"/>
      <c r="U27" s="7"/>
      <c r="V27" s="7"/>
      <c r="W27" s="7"/>
      <c r="X27" s="7"/>
      <c r="Y27" s="7"/>
      <c r="Z27" s="7"/>
      <c r="AA27" s="7"/>
      <c r="AB27" s="7"/>
    </row>
    <row r="28" spans="1:28" ht="13.5" hidden="1" customHeight="1"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row>
    <row r="29" spans="1:28" ht="13.5" hidden="1" customHeight="1" x14ac:dyDescent="0.2">
      <c r="A29" s="1"/>
      <c r="B29" s="1"/>
      <c r="C29" s="1" t="s">
        <v>20</v>
      </c>
      <c r="D29" s="1"/>
      <c r="E29" s="1"/>
      <c r="F29" s="10">
        <v>20</v>
      </c>
      <c r="G29" s="1" t="s">
        <v>21</v>
      </c>
      <c r="H29" s="1"/>
      <c r="I29" s="1"/>
      <c r="J29" s="1"/>
      <c r="K29" s="1"/>
      <c r="L29" s="1"/>
      <c r="M29" s="1"/>
      <c r="N29" s="1"/>
      <c r="O29" s="1"/>
      <c r="P29" s="1"/>
      <c r="Q29" s="1"/>
      <c r="R29" s="1"/>
      <c r="S29" s="1"/>
      <c r="T29" s="1"/>
      <c r="U29" s="1"/>
      <c r="V29" s="1"/>
      <c r="W29" s="1"/>
      <c r="X29" s="1"/>
      <c r="Y29" s="1"/>
      <c r="Z29" s="1"/>
      <c r="AA29" s="1"/>
      <c r="AB29" s="1"/>
    </row>
    <row r="30" spans="1:28" ht="49.5" customHeight="1" x14ac:dyDescent="0.2">
      <c r="A30" s="76" t="s">
        <v>127</v>
      </c>
      <c r="B30" s="1"/>
      <c r="C30" s="1"/>
      <c r="D30" s="1"/>
      <c r="E30" s="1"/>
      <c r="F30" s="1"/>
      <c r="G30" s="1"/>
      <c r="H30" s="1"/>
      <c r="I30" s="1"/>
      <c r="J30" s="1"/>
      <c r="K30" s="1"/>
      <c r="L30" s="1"/>
      <c r="M30" s="1"/>
      <c r="N30" s="1"/>
      <c r="O30" s="1"/>
      <c r="P30" s="1"/>
      <c r="Q30" s="1"/>
      <c r="R30" s="1"/>
      <c r="S30" s="1"/>
      <c r="T30" s="1"/>
      <c r="U30" s="1"/>
      <c r="V30" s="1"/>
      <c r="W30" s="1"/>
      <c r="X30" s="1"/>
      <c r="Y30" s="1"/>
      <c r="Z30" s="1"/>
      <c r="AA30" s="1"/>
      <c r="AB30" s="1"/>
    </row>
    <row r="31" spans="1:28" ht="15.75" customHeight="1" x14ac:dyDescent="0.2">
      <c r="A31" s="127" t="s">
        <v>22</v>
      </c>
      <c r="B31" s="128"/>
      <c r="C31" s="128"/>
      <c r="D31" s="128"/>
      <c r="E31" s="128"/>
      <c r="F31" s="128"/>
      <c r="G31" s="128"/>
      <c r="H31" s="128"/>
      <c r="I31" s="129"/>
    </row>
    <row r="32" spans="1:28" ht="15.75" customHeight="1" x14ac:dyDescent="0.2">
      <c r="A32" s="130" t="s">
        <v>23</v>
      </c>
      <c r="B32" s="131"/>
      <c r="C32" s="131"/>
      <c r="D32" s="131"/>
      <c r="E32" s="131"/>
      <c r="F32" s="131"/>
      <c r="G32" s="131"/>
      <c r="H32" s="131"/>
      <c r="I32" s="132"/>
    </row>
    <row r="33" spans="1:15" ht="24.75" customHeight="1" x14ac:dyDescent="0.2">
      <c r="A33" s="133" t="s">
        <v>24</v>
      </c>
      <c r="B33" s="133" t="s">
        <v>25</v>
      </c>
      <c r="C33" s="135" t="s">
        <v>26</v>
      </c>
      <c r="D33" s="137" t="s">
        <v>27</v>
      </c>
      <c r="E33" s="138" t="s">
        <v>28</v>
      </c>
      <c r="F33" s="139" t="s">
        <v>29</v>
      </c>
      <c r="G33" s="140"/>
      <c r="H33" s="122" t="s">
        <v>30</v>
      </c>
      <c r="I33" s="123"/>
      <c r="J33" s="146" t="s">
        <v>138</v>
      </c>
      <c r="K33" s="147"/>
      <c r="L33" s="85"/>
      <c r="M33" s="85"/>
      <c r="N33" s="139" t="s">
        <v>128</v>
      </c>
      <c r="O33" s="140"/>
    </row>
    <row r="34" spans="1:15" ht="50" customHeight="1" x14ac:dyDescent="0.2">
      <c r="A34" s="134"/>
      <c r="B34" s="134"/>
      <c r="C34" s="136"/>
      <c r="D34" s="136"/>
      <c r="E34" s="136"/>
      <c r="F34" s="11" t="s">
        <v>31</v>
      </c>
      <c r="G34" s="11" t="s">
        <v>32</v>
      </c>
      <c r="H34" s="12" t="s">
        <v>33</v>
      </c>
      <c r="I34" s="13" t="s">
        <v>32</v>
      </c>
      <c r="J34" s="86" t="s">
        <v>129</v>
      </c>
      <c r="K34" s="86" t="s">
        <v>122</v>
      </c>
      <c r="L34" s="86" t="s">
        <v>130</v>
      </c>
      <c r="M34" s="86" t="s">
        <v>131</v>
      </c>
      <c r="N34" s="86" t="s">
        <v>132</v>
      </c>
      <c r="O34" s="86" t="s">
        <v>133</v>
      </c>
    </row>
    <row r="35" spans="1:15" ht="15.75" customHeight="1" x14ac:dyDescent="0.2">
      <c r="A35" s="124" t="s">
        <v>34</v>
      </c>
      <c r="B35" s="125"/>
      <c r="C35" s="125"/>
      <c r="D35" s="125"/>
      <c r="E35" s="125"/>
      <c r="F35" s="125"/>
      <c r="G35" s="125"/>
      <c r="H35" s="125"/>
      <c r="I35" s="126"/>
    </row>
    <row r="36" spans="1:15" ht="30" hidden="1" customHeight="1" x14ac:dyDescent="0.2">
      <c r="A36" s="14">
        <v>1</v>
      </c>
      <c r="B36" s="15" t="s">
        <v>35</v>
      </c>
      <c r="C36" s="16" t="s">
        <v>36</v>
      </c>
      <c r="D36" s="17"/>
      <c r="E36" s="18"/>
      <c r="F36" s="19"/>
      <c r="G36" s="20"/>
      <c r="H36" s="21"/>
      <c r="I36" s="22"/>
      <c r="J36" s="19"/>
      <c r="K36" s="20"/>
    </row>
    <row r="37" spans="1:15" ht="45" hidden="1" customHeight="1" x14ac:dyDescent="0.2">
      <c r="A37" s="14">
        <v>2</v>
      </c>
      <c r="B37" s="23" t="s">
        <v>37</v>
      </c>
      <c r="C37" s="16" t="s">
        <v>38</v>
      </c>
      <c r="D37" s="17"/>
      <c r="E37" s="18"/>
      <c r="F37" s="19"/>
      <c r="G37" s="20"/>
      <c r="H37" s="21"/>
      <c r="I37" s="22"/>
      <c r="J37" s="19"/>
      <c r="K37" s="20"/>
    </row>
    <row r="38" spans="1:15" ht="80" customHeight="1" x14ac:dyDescent="0.2">
      <c r="A38" s="14" t="s">
        <v>39</v>
      </c>
      <c r="B38" s="15" t="s">
        <v>40</v>
      </c>
      <c r="C38" s="16" t="s">
        <v>41</v>
      </c>
      <c r="D38" s="17">
        <v>676</v>
      </c>
      <c r="E38" s="18" t="s">
        <v>42</v>
      </c>
      <c r="F38" s="24"/>
      <c r="G38" s="25"/>
      <c r="H38" s="26">
        <f t="shared" ref="H38:H40" si="0">D38*F38</f>
        <v>0</v>
      </c>
      <c r="I38" s="77">
        <f t="shared" ref="I38:I44" si="1">D38*G38</f>
        <v>0</v>
      </c>
      <c r="J38" s="87">
        <v>0</v>
      </c>
      <c r="K38" s="87">
        <v>0</v>
      </c>
      <c r="L38" s="88">
        <f t="shared" ref="L38:M38" si="2">100%-J38</f>
        <v>1</v>
      </c>
      <c r="M38" s="88">
        <f t="shared" si="2"/>
        <v>1</v>
      </c>
      <c r="N38" s="26">
        <f t="shared" ref="N38:O38" si="3">L38*H38</f>
        <v>0</v>
      </c>
      <c r="O38" s="26">
        <f t="shared" si="3"/>
        <v>0</v>
      </c>
    </row>
    <row r="39" spans="1:15" ht="80" customHeight="1" x14ac:dyDescent="0.2">
      <c r="A39" s="14" t="s">
        <v>43</v>
      </c>
      <c r="B39" s="15" t="s">
        <v>44</v>
      </c>
      <c r="C39" s="16" t="s">
        <v>45</v>
      </c>
      <c r="D39" s="17">
        <v>676</v>
      </c>
      <c r="E39" s="18" t="s">
        <v>42</v>
      </c>
      <c r="F39" s="24"/>
      <c r="G39" s="25"/>
      <c r="H39" s="26">
        <f t="shared" si="0"/>
        <v>0</v>
      </c>
      <c r="I39" s="77">
        <f t="shared" si="1"/>
        <v>0</v>
      </c>
      <c r="J39" s="87">
        <v>0</v>
      </c>
      <c r="K39" s="87">
        <v>0</v>
      </c>
      <c r="L39" s="88">
        <f t="shared" ref="L39:M39" si="4">100%-J39</f>
        <v>1</v>
      </c>
      <c r="M39" s="88">
        <f t="shared" si="4"/>
        <v>1</v>
      </c>
      <c r="N39" s="26">
        <f t="shared" ref="N39:O39" si="5">L39*H39</f>
        <v>0</v>
      </c>
      <c r="O39" s="26">
        <f t="shared" si="5"/>
        <v>0</v>
      </c>
    </row>
    <row r="40" spans="1:15" ht="80" customHeight="1" x14ac:dyDescent="0.2">
      <c r="A40" s="14" t="s">
        <v>46</v>
      </c>
      <c r="B40" s="15" t="s">
        <v>47</v>
      </c>
      <c r="C40" s="16" t="s">
        <v>48</v>
      </c>
      <c r="D40" s="17">
        <v>25</v>
      </c>
      <c r="E40" s="18" t="s">
        <v>21</v>
      </c>
      <c r="F40" s="24"/>
      <c r="G40" s="25"/>
      <c r="H40" s="26">
        <f t="shared" si="0"/>
        <v>0</v>
      </c>
      <c r="I40" s="77">
        <f t="shared" si="1"/>
        <v>0</v>
      </c>
      <c r="J40" s="87">
        <v>0</v>
      </c>
      <c r="K40" s="87">
        <v>0</v>
      </c>
      <c r="L40" s="88">
        <f t="shared" ref="L40:M40" si="6">100%-J40</f>
        <v>1</v>
      </c>
      <c r="M40" s="88">
        <f t="shared" si="6"/>
        <v>1</v>
      </c>
      <c r="N40" s="26">
        <f t="shared" ref="N40:O40" si="7">L40*H40</f>
        <v>0</v>
      </c>
      <c r="O40" s="26">
        <f t="shared" si="7"/>
        <v>0</v>
      </c>
    </row>
    <row r="41" spans="1:15" ht="80" customHeight="1" x14ac:dyDescent="0.2">
      <c r="A41" s="89" t="s">
        <v>49</v>
      </c>
      <c r="B41" s="90" t="s">
        <v>50</v>
      </c>
      <c r="C41" s="91" t="s">
        <v>51</v>
      </c>
      <c r="D41" s="92">
        <v>1</v>
      </c>
      <c r="E41" s="93" t="s">
        <v>52</v>
      </c>
      <c r="F41" s="94"/>
      <c r="G41" s="95"/>
      <c r="H41" s="95"/>
      <c r="I41" s="96">
        <f t="shared" si="1"/>
        <v>0</v>
      </c>
      <c r="J41" s="97">
        <v>1</v>
      </c>
      <c r="K41" s="97">
        <v>1</v>
      </c>
      <c r="L41" s="98">
        <f t="shared" ref="L41:M41" si="8">100%-J41</f>
        <v>0</v>
      </c>
      <c r="M41" s="98">
        <f t="shared" si="8"/>
        <v>0</v>
      </c>
      <c r="N41" s="95">
        <f t="shared" ref="N41:O41" si="9">L41*H41</f>
        <v>0</v>
      </c>
      <c r="O41" s="95">
        <f t="shared" si="9"/>
        <v>0</v>
      </c>
    </row>
    <row r="42" spans="1:15" ht="80" customHeight="1" x14ac:dyDescent="0.2">
      <c r="A42" s="89" t="s">
        <v>53</v>
      </c>
      <c r="B42" s="90" t="s">
        <v>54</v>
      </c>
      <c r="C42" s="91" t="s">
        <v>55</v>
      </c>
      <c r="D42" s="92">
        <v>6</v>
      </c>
      <c r="E42" s="93" t="s">
        <v>56</v>
      </c>
      <c r="F42" s="94"/>
      <c r="G42" s="95"/>
      <c r="H42" s="95">
        <f t="shared" ref="H42:H44" si="10">D42*F42</f>
        <v>0</v>
      </c>
      <c r="I42" s="96">
        <f t="shared" si="1"/>
        <v>0</v>
      </c>
      <c r="J42" s="97">
        <v>1</v>
      </c>
      <c r="K42" s="97">
        <v>1</v>
      </c>
      <c r="L42" s="98">
        <f t="shared" ref="L42:M42" si="11">100%-J42</f>
        <v>0</v>
      </c>
      <c r="M42" s="98">
        <f t="shared" si="11"/>
        <v>0</v>
      </c>
      <c r="N42" s="95">
        <f t="shared" ref="N42:O42" si="12">L42*H42</f>
        <v>0</v>
      </c>
      <c r="O42" s="95">
        <f t="shared" si="12"/>
        <v>0</v>
      </c>
    </row>
    <row r="43" spans="1:15" ht="80" customHeight="1" x14ac:dyDescent="0.2">
      <c r="A43" s="14" t="s">
        <v>53</v>
      </c>
      <c r="B43" s="15" t="s">
        <v>57</v>
      </c>
      <c r="C43" s="16" t="s">
        <v>58</v>
      </c>
      <c r="D43" s="17">
        <v>19</v>
      </c>
      <c r="E43" s="18" t="s">
        <v>42</v>
      </c>
      <c r="F43" s="24"/>
      <c r="G43" s="25"/>
      <c r="H43" s="26">
        <f t="shared" si="10"/>
        <v>0</v>
      </c>
      <c r="I43" s="77">
        <f t="shared" si="1"/>
        <v>0</v>
      </c>
      <c r="J43" s="99">
        <v>0</v>
      </c>
      <c r="K43" s="99">
        <v>0</v>
      </c>
      <c r="L43" s="88">
        <f t="shared" ref="L43:M43" si="13">100%-J43</f>
        <v>1</v>
      </c>
      <c r="M43" s="88">
        <f t="shared" si="13"/>
        <v>1</v>
      </c>
      <c r="N43" s="26">
        <f t="shared" ref="N43:O43" si="14">L43*H43</f>
        <v>0</v>
      </c>
      <c r="O43" s="26">
        <f t="shared" si="14"/>
        <v>0</v>
      </c>
    </row>
    <row r="44" spans="1:15" ht="80" customHeight="1" x14ac:dyDescent="0.2">
      <c r="A44" s="14" t="s">
        <v>53</v>
      </c>
      <c r="B44" s="15" t="s">
        <v>59</v>
      </c>
      <c r="C44" s="16" t="s">
        <v>60</v>
      </c>
      <c r="D44" s="17">
        <v>30</v>
      </c>
      <c r="E44" s="18" t="s">
        <v>61</v>
      </c>
      <c r="F44" s="24"/>
      <c r="G44" s="25"/>
      <c r="H44" s="26">
        <f t="shared" si="10"/>
        <v>0</v>
      </c>
      <c r="I44" s="77">
        <f t="shared" si="1"/>
        <v>0</v>
      </c>
      <c r="J44" s="99">
        <v>0</v>
      </c>
      <c r="K44" s="99">
        <v>0</v>
      </c>
      <c r="L44" s="88">
        <f t="shared" ref="L44:M44" si="15">100%-J44</f>
        <v>1</v>
      </c>
      <c r="M44" s="88">
        <f t="shared" si="15"/>
        <v>1</v>
      </c>
      <c r="N44" s="26">
        <f t="shared" ref="N44:O44" si="16">L44*H44</f>
        <v>0</v>
      </c>
      <c r="O44" s="26">
        <f t="shared" si="16"/>
        <v>0</v>
      </c>
    </row>
    <row r="45" spans="1:15" ht="80" customHeight="1" x14ac:dyDescent="0.2">
      <c r="A45" s="133" t="s">
        <v>24</v>
      </c>
      <c r="B45" s="133" t="s">
        <v>25</v>
      </c>
      <c r="C45" s="135" t="s">
        <v>26</v>
      </c>
      <c r="D45" s="137" t="s">
        <v>27</v>
      </c>
      <c r="E45" s="138" t="s">
        <v>28</v>
      </c>
      <c r="F45" s="139" t="s">
        <v>29</v>
      </c>
      <c r="G45" s="140"/>
      <c r="H45" s="122" t="s">
        <v>30</v>
      </c>
      <c r="I45" s="123"/>
      <c r="J45" s="146" t="s">
        <v>138</v>
      </c>
      <c r="K45" s="147"/>
      <c r="L45" s="85"/>
      <c r="M45" s="85"/>
      <c r="N45" s="139" t="s">
        <v>128</v>
      </c>
      <c r="O45" s="140"/>
    </row>
    <row r="46" spans="1:15" ht="80" customHeight="1" x14ac:dyDescent="0.2">
      <c r="A46" s="134"/>
      <c r="B46" s="134"/>
      <c r="C46" s="136"/>
      <c r="D46" s="136"/>
      <c r="E46" s="136"/>
      <c r="F46" s="11" t="s">
        <v>31</v>
      </c>
      <c r="G46" s="11" t="s">
        <v>32</v>
      </c>
      <c r="H46" s="12" t="s">
        <v>33</v>
      </c>
      <c r="I46" s="13" t="s">
        <v>32</v>
      </c>
      <c r="J46" s="86" t="s">
        <v>129</v>
      </c>
      <c r="K46" s="86" t="s">
        <v>122</v>
      </c>
      <c r="L46" s="86" t="s">
        <v>130</v>
      </c>
      <c r="M46" s="86" t="s">
        <v>131</v>
      </c>
      <c r="N46" s="86" t="s">
        <v>132</v>
      </c>
      <c r="O46" s="86" t="s">
        <v>133</v>
      </c>
    </row>
    <row r="47" spans="1:15" ht="80" customHeight="1" x14ac:dyDescent="0.2">
      <c r="A47" s="141" t="s">
        <v>62</v>
      </c>
      <c r="B47" s="125"/>
      <c r="C47" s="125"/>
      <c r="D47" s="125"/>
      <c r="E47" s="125"/>
      <c r="F47" s="125"/>
      <c r="G47" s="125"/>
      <c r="H47" s="125"/>
      <c r="I47" s="126"/>
    </row>
    <row r="48" spans="1:15" ht="80" customHeight="1" x14ac:dyDescent="0.2">
      <c r="A48" s="89">
        <v>1</v>
      </c>
      <c r="B48" s="90" t="s">
        <v>63</v>
      </c>
      <c r="C48" s="91" t="s">
        <v>64</v>
      </c>
      <c r="D48" s="92">
        <v>75</v>
      </c>
      <c r="E48" s="93" t="s">
        <v>42</v>
      </c>
      <c r="F48" s="94"/>
      <c r="G48" s="95"/>
      <c r="H48" s="95">
        <f t="shared" ref="H48:H56" si="17">D48*F48</f>
        <v>0</v>
      </c>
      <c r="I48" s="96">
        <f t="shared" ref="I48:I56" si="18">D48*G48</f>
        <v>0</v>
      </c>
      <c r="J48" s="100">
        <v>1</v>
      </c>
      <c r="K48" s="100">
        <v>1</v>
      </c>
      <c r="L48" s="98">
        <f t="shared" ref="L48:M48" si="19">100%-J48</f>
        <v>0</v>
      </c>
      <c r="M48" s="98">
        <f t="shared" si="19"/>
        <v>0</v>
      </c>
      <c r="N48" s="95">
        <f t="shared" ref="N48:O48" si="20">L48*H48</f>
        <v>0</v>
      </c>
      <c r="O48" s="95">
        <f t="shared" si="20"/>
        <v>0</v>
      </c>
    </row>
    <row r="49" spans="1:17" ht="80" customHeight="1" x14ac:dyDescent="0.2">
      <c r="A49" s="14">
        <v>2</v>
      </c>
      <c r="B49" s="15" t="s">
        <v>65</v>
      </c>
      <c r="C49" s="28" t="s">
        <v>66</v>
      </c>
      <c r="D49" s="17">
        <v>75</v>
      </c>
      <c r="E49" s="18" t="s">
        <v>42</v>
      </c>
      <c r="F49" s="24"/>
      <c r="G49" s="25"/>
      <c r="H49" s="26">
        <f t="shared" si="17"/>
        <v>0</v>
      </c>
      <c r="I49" s="77">
        <f t="shared" si="18"/>
        <v>0</v>
      </c>
      <c r="J49" s="99">
        <v>0</v>
      </c>
      <c r="K49" s="99">
        <v>0</v>
      </c>
      <c r="L49" s="88">
        <f t="shared" ref="L49:M49" si="21">100%-J49</f>
        <v>1</v>
      </c>
      <c r="M49" s="88">
        <f t="shared" si="21"/>
        <v>1</v>
      </c>
      <c r="N49" s="26">
        <f t="shared" ref="N49:O49" si="22">L49*H49</f>
        <v>0</v>
      </c>
      <c r="O49" s="26">
        <f t="shared" si="22"/>
        <v>0</v>
      </c>
    </row>
    <row r="50" spans="1:17" ht="80" customHeight="1" x14ac:dyDescent="0.2">
      <c r="A50" s="14">
        <v>3</v>
      </c>
      <c r="B50" s="15" t="s">
        <v>67</v>
      </c>
      <c r="C50" s="28" t="s">
        <v>68</v>
      </c>
      <c r="D50" s="17">
        <v>720</v>
      </c>
      <c r="E50" s="18" t="s">
        <v>42</v>
      </c>
      <c r="F50" s="24"/>
      <c r="G50" s="25"/>
      <c r="H50" s="26">
        <f t="shared" si="17"/>
        <v>0</v>
      </c>
      <c r="I50" s="77">
        <f t="shared" si="18"/>
        <v>0</v>
      </c>
      <c r="J50" s="99">
        <v>0</v>
      </c>
      <c r="K50" s="99">
        <v>0</v>
      </c>
      <c r="L50" s="88">
        <f t="shared" ref="L50:M50" si="23">100%-J50</f>
        <v>1</v>
      </c>
      <c r="M50" s="88">
        <f t="shared" si="23"/>
        <v>1</v>
      </c>
      <c r="N50" s="26">
        <f t="shared" ref="N50:O50" si="24">L50*H50</f>
        <v>0</v>
      </c>
      <c r="O50" s="26">
        <f t="shared" si="24"/>
        <v>0</v>
      </c>
    </row>
    <row r="51" spans="1:17" ht="80" customHeight="1" x14ac:dyDescent="0.2">
      <c r="A51" s="14">
        <v>4</v>
      </c>
      <c r="B51" s="15" t="s">
        <v>69</v>
      </c>
      <c r="C51" s="28" t="s">
        <v>70</v>
      </c>
      <c r="D51" s="17">
        <v>720</v>
      </c>
      <c r="E51" s="18" t="s">
        <v>42</v>
      </c>
      <c r="F51" s="24"/>
      <c r="G51" s="25"/>
      <c r="H51" s="26">
        <f t="shared" si="17"/>
        <v>0</v>
      </c>
      <c r="I51" s="77">
        <f t="shared" si="18"/>
        <v>0</v>
      </c>
      <c r="J51" s="99">
        <v>0</v>
      </c>
      <c r="K51" s="99">
        <v>0</v>
      </c>
      <c r="L51" s="88">
        <f t="shared" ref="L51:M51" si="25">100%-J51</f>
        <v>1</v>
      </c>
      <c r="M51" s="88">
        <f t="shared" si="25"/>
        <v>1</v>
      </c>
      <c r="N51" s="26">
        <f t="shared" ref="N51:O51" si="26">L51*H51</f>
        <v>0</v>
      </c>
      <c r="O51" s="26">
        <f t="shared" si="26"/>
        <v>0</v>
      </c>
    </row>
    <row r="52" spans="1:17" ht="80" customHeight="1" x14ac:dyDescent="0.2">
      <c r="A52" s="14">
        <v>5</v>
      </c>
      <c r="B52" s="15" t="s">
        <v>71</v>
      </c>
      <c r="C52" s="28" t="s">
        <v>72</v>
      </c>
      <c r="D52" s="17">
        <v>19</v>
      </c>
      <c r="E52" s="18" t="s">
        <v>42</v>
      </c>
      <c r="F52" s="24"/>
      <c r="G52" s="25"/>
      <c r="H52" s="26">
        <f t="shared" si="17"/>
        <v>0</v>
      </c>
      <c r="I52" s="77">
        <f t="shared" si="18"/>
        <v>0</v>
      </c>
      <c r="J52" s="99">
        <v>0</v>
      </c>
      <c r="K52" s="99">
        <v>0</v>
      </c>
      <c r="L52" s="88">
        <f t="shared" ref="L52:M52" si="27">100%-J52</f>
        <v>1</v>
      </c>
      <c r="M52" s="88">
        <f t="shared" si="27"/>
        <v>1</v>
      </c>
      <c r="N52" s="26">
        <f t="shared" ref="N52:O52" si="28">L52*H52</f>
        <v>0</v>
      </c>
      <c r="O52" s="26">
        <f t="shared" si="28"/>
        <v>0</v>
      </c>
    </row>
    <row r="53" spans="1:17" ht="80" customHeight="1" x14ac:dyDescent="0.2">
      <c r="A53" s="14">
        <v>6</v>
      </c>
      <c r="B53" s="15" t="s">
        <v>73</v>
      </c>
      <c r="C53" s="28" t="s">
        <v>74</v>
      </c>
      <c r="D53" s="17">
        <v>739</v>
      </c>
      <c r="E53" s="18" t="s">
        <v>42</v>
      </c>
      <c r="F53" s="24"/>
      <c r="G53" s="25"/>
      <c r="H53" s="26">
        <f t="shared" si="17"/>
        <v>0</v>
      </c>
      <c r="I53" s="77">
        <f t="shared" si="18"/>
        <v>0</v>
      </c>
      <c r="J53" s="99">
        <v>0.65</v>
      </c>
      <c r="K53" s="99">
        <v>0.65</v>
      </c>
      <c r="L53" s="88">
        <f t="shared" ref="L53:M53" si="29">100%-J53</f>
        <v>0.35</v>
      </c>
      <c r="M53" s="88">
        <f t="shared" si="29"/>
        <v>0.35</v>
      </c>
      <c r="N53" s="26">
        <f t="shared" ref="N53:O53" si="30">L53*H53</f>
        <v>0</v>
      </c>
      <c r="O53" s="26">
        <f t="shared" si="30"/>
        <v>0</v>
      </c>
    </row>
    <row r="54" spans="1:17" ht="80" customHeight="1" x14ac:dyDescent="0.2">
      <c r="A54" s="14">
        <v>7</v>
      </c>
      <c r="B54" s="15" t="s">
        <v>75</v>
      </c>
      <c r="C54" s="28" t="s">
        <v>76</v>
      </c>
      <c r="D54" s="17">
        <v>739</v>
      </c>
      <c r="E54" s="18" t="s">
        <v>42</v>
      </c>
      <c r="F54" s="24"/>
      <c r="G54" s="25"/>
      <c r="H54" s="26">
        <f t="shared" si="17"/>
        <v>0</v>
      </c>
      <c r="I54" s="77">
        <f t="shared" si="18"/>
        <v>0</v>
      </c>
      <c r="J54" s="99">
        <v>0.65</v>
      </c>
      <c r="K54" s="99">
        <v>0.65</v>
      </c>
      <c r="L54" s="88">
        <f t="shared" ref="L54:M54" si="31">100%-J54</f>
        <v>0.35</v>
      </c>
      <c r="M54" s="88">
        <f t="shared" si="31"/>
        <v>0.35</v>
      </c>
      <c r="N54" s="26">
        <f t="shared" ref="N54:O54" si="32">L54*H54</f>
        <v>0</v>
      </c>
      <c r="O54" s="26">
        <f t="shared" si="32"/>
        <v>0</v>
      </c>
      <c r="P54" s="78"/>
      <c r="Q54" s="78"/>
    </row>
    <row r="55" spans="1:17" ht="80" customHeight="1" x14ac:dyDescent="0.2">
      <c r="A55" s="14">
        <v>8</v>
      </c>
      <c r="B55" s="15" t="s">
        <v>77</v>
      </c>
      <c r="C55" s="16" t="s">
        <v>78</v>
      </c>
      <c r="D55" s="17">
        <v>148</v>
      </c>
      <c r="E55" s="18" t="s">
        <v>61</v>
      </c>
      <c r="F55" s="24"/>
      <c r="G55" s="25"/>
      <c r="H55" s="26">
        <f t="shared" si="17"/>
        <v>0</v>
      </c>
      <c r="I55" s="77">
        <f t="shared" si="18"/>
        <v>0</v>
      </c>
      <c r="J55" s="99">
        <v>0.7</v>
      </c>
      <c r="K55" s="99">
        <v>0.7</v>
      </c>
      <c r="L55" s="88">
        <f t="shared" ref="L55:M55" si="33">100%-J55</f>
        <v>0.30000000000000004</v>
      </c>
      <c r="M55" s="88">
        <f t="shared" si="33"/>
        <v>0.30000000000000004</v>
      </c>
      <c r="N55" s="26">
        <f t="shared" ref="N55:O55" si="34">L55*H55</f>
        <v>0</v>
      </c>
      <c r="O55" s="26">
        <f t="shared" si="34"/>
        <v>0</v>
      </c>
    </row>
    <row r="56" spans="1:17" ht="80" customHeight="1" x14ac:dyDescent="0.2">
      <c r="A56" s="14">
        <v>9</v>
      </c>
      <c r="B56" s="15" t="s">
        <v>79</v>
      </c>
      <c r="C56" s="16" t="s">
        <v>80</v>
      </c>
      <c r="D56" s="17">
        <v>63</v>
      </c>
      <c r="E56" s="18" t="s">
        <v>61</v>
      </c>
      <c r="F56" s="24"/>
      <c r="G56" s="25"/>
      <c r="H56" s="26">
        <f t="shared" si="17"/>
        <v>0</v>
      </c>
      <c r="I56" s="77">
        <f t="shared" si="18"/>
        <v>0</v>
      </c>
      <c r="J56" s="99">
        <v>0.7</v>
      </c>
      <c r="K56" s="99">
        <v>0.7</v>
      </c>
      <c r="L56" s="88">
        <f t="shared" ref="L56:M56" si="35">100%-J56</f>
        <v>0.30000000000000004</v>
      </c>
      <c r="M56" s="88">
        <f t="shared" si="35"/>
        <v>0.30000000000000004</v>
      </c>
      <c r="N56" s="26">
        <f t="shared" ref="N56:O56" si="36">L56*H56</f>
        <v>0</v>
      </c>
      <c r="O56" s="26">
        <f t="shared" si="36"/>
        <v>0</v>
      </c>
    </row>
    <row r="57" spans="1:17" ht="34" customHeight="1" x14ac:dyDescent="0.2">
      <c r="A57" s="101"/>
      <c r="B57" s="102"/>
      <c r="C57" s="102"/>
      <c r="D57" s="102"/>
      <c r="E57" s="102"/>
      <c r="F57" s="102"/>
      <c r="G57" s="102"/>
      <c r="H57" s="102"/>
      <c r="I57" s="102"/>
      <c r="J57" s="103"/>
      <c r="K57" s="103"/>
      <c r="L57" s="85"/>
      <c r="M57" s="85"/>
      <c r="N57" s="139" t="s">
        <v>128</v>
      </c>
      <c r="O57" s="140"/>
    </row>
    <row r="58" spans="1:17" ht="62" customHeight="1" x14ac:dyDescent="0.2">
      <c r="A58" s="141" t="s">
        <v>81</v>
      </c>
      <c r="B58" s="125"/>
      <c r="C58" s="125"/>
      <c r="D58" s="125"/>
      <c r="E58" s="125"/>
      <c r="F58" s="125"/>
      <c r="G58" s="125"/>
      <c r="H58" s="125"/>
      <c r="I58" s="126"/>
      <c r="J58" s="86" t="s">
        <v>129</v>
      </c>
      <c r="K58" s="86" t="s">
        <v>122</v>
      </c>
      <c r="L58" s="86" t="s">
        <v>130</v>
      </c>
      <c r="M58" s="86" t="s">
        <v>131</v>
      </c>
      <c r="N58" s="86" t="s">
        <v>132</v>
      </c>
      <c r="O58" s="86" t="s">
        <v>133</v>
      </c>
    </row>
    <row r="59" spans="1:17" ht="80" hidden="1" customHeight="1" x14ac:dyDescent="0.2">
      <c r="A59" s="14">
        <v>1</v>
      </c>
      <c r="B59" s="15" t="s">
        <v>82</v>
      </c>
      <c r="C59" s="16" t="s">
        <v>83</v>
      </c>
      <c r="D59" s="17"/>
      <c r="E59" s="18"/>
      <c r="F59" s="29"/>
      <c r="G59" s="30"/>
      <c r="H59" s="26">
        <f t="shared" ref="H59:H61" si="37">ROUND(O105*K105,0)</f>
        <v>0</v>
      </c>
      <c r="I59" s="27">
        <f t="shared" ref="I59:I61" si="38">ROUND(Q105*N105,0)</f>
        <v>0</v>
      </c>
      <c r="J59" s="29"/>
      <c r="K59" s="30"/>
    </row>
    <row r="60" spans="1:17" ht="80" hidden="1" customHeight="1" x14ac:dyDescent="0.2">
      <c r="A60" s="14">
        <v>2</v>
      </c>
      <c r="B60" s="15" t="s">
        <v>84</v>
      </c>
      <c r="C60" s="16" t="s">
        <v>85</v>
      </c>
      <c r="D60" s="17"/>
      <c r="E60" s="18"/>
      <c r="F60" s="29"/>
      <c r="G60" s="30"/>
      <c r="H60" s="26">
        <f t="shared" si="37"/>
        <v>0</v>
      </c>
      <c r="I60" s="27">
        <f t="shared" si="38"/>
        <v>0</v>
      </c>
      <c r="J60" s="29"/>
      <c r="K60" s="30"/>
    </row>
    <row r="61" spans="1:17" ht="80" hidden="1" customHeight="1" x14ac:dyDescent="0.2">
      <c r="A61" s="14">
        <v>3</v>
      </c>
      <c r="B61" s="15" t="s">
        <v>86</v>
      </c>
      <c r="C61" s="16" t="s">
        <v>87</v>
      </c>
      <c r="D61" s="17"/>
      <c r="E61" s="18"/>
      <c r="F61" s="29"/>
      <c r="G61" s="30"/>
      <c r="H61" s="26">
        <f t="shared" si="37"/>
        <v>0</v>
      </c>
      <c r="I61" s="27">
        <f t="shared" si="38"/>
        <v>0</v>
      </c>
      <c r="J61" s="29"/>
      <c r="K61" s="30"/>
    </row>
    <row r="62" spans="1:17" ht="80" customHeight="1" x14ac:dyDescent="0.2">
      <c r="A62" s="14">
        <v>4</v>
      </c>
      <c r="B62" s="15" t="s">
        <v>88</v>
      </c>
      <c r="C62" s="16" t="s">
        <v>89</v>
      </c>
      <c r="D62" s="17">
        <v>30</v>
      </c>
      <c r="E62" s="18" t="s">
        <v>61</v>
      </c>
      <c r="F62" s="24"/>
      <c r="G62" s="25"/>
      <c r="H62" s="26">
        <f t="shared" ref="H62:H63" si="39">D62*F62</f>
        <v>0</v>
      </c>
      <c r="I62" s="77">
        <f t="shared" ref="I62:I63" si="40">D62*G62</f>
        <v>0</v>
      </c>
      <c r="J62" s="87">
        <v>0</v>
      </c>
      <c r="K62" s="87">
        <v>0</v>
      </c>
      <c r="L62" s="88">
        <f t="shared" ref="L62:M62" si="41">100%-J62</f>
        <v>1</v>
      </c>
      <c r="M62" s="88">
        <f t="shared" si="41"/>
        <v>1</v>
      </c>
      <c r="N62" s="26">
        <f t="shared" ref="N62:O62" si="42">L62*H62</f>
        <v>0</v>
      </c>
      <c r="O62" s="26">
        <f t="shared" si="42"/>
        <v>0</v>
      </c>
    </row>
    <row r="63" spans="1:17" ht="80" customHeight="1" x14ac:dyDescent="0.2">
      <c r="A63" s="14">
        <v>5</v>
      </c>
      <c r="B63" s="15" t="s">
        <v>90</v>
      </c>
      <c r="C63" s="16" t="s">
        <v>91</v>
      </c>
      <c r="D63" s="17">
        <v>30</v>
      </c>
      <c r="E63" s="18" t="s">
        <v>61</v>
      </c>
      <c r="F63" s="24"/>
      <c r="G63" s="25"/>
      <c r="H63" s="26">
        <f t="shared" si="39"/>
        <v>0</v>
      </c>
      <c r="I63" s="77">
        <f t="shared" si="40"/>
        <v>0</v>
      </c>
      <c r="J63" s="99">
        <v>0</v>
      </c>
      <c r="K63" s="99">
        <v>0</v>
      </c>
      <c r="L63" s="88">
        <f t="shared" ref="L63:M63" si="43">100%-J63</f>
        <v>1</v>
      </c>
      <c r="M63" s="88">
        <f t="shared" si="43"/>
        <v>1</v>
      </c>
      <c r="N63" s="26">
        <f t="shared" ref="N63:O63" si="44">L63*H63</f>
        <v>0</v>
      </c>
      <c r="O63" s="26">
        <f t="shared" si="44"/>
        <v>0</v>
      </c>
    </row>
    <row r="64" spans="1:17" ht="31" customHeight="1" x14ac:dyDescent="0.2">
      <c r="A64" s="101"/>
      <c r="B64" s="102"/>
      <c r="C64" s="102"/>
      <c r="D64" s="102"/>
      <c r="E64" s="102"/>
      <c r="F64" s="102"/>
      <c r="G64" s="102"/>
      <c r="H64" s="102"/>
      <c r="I64" s="102"/>
      <c r="J64" s="103"/>
      <c r="K64" s="103"/>
      <c r="L64" s="85"/>
      <c r="M64" s="85"/>
      <c r="N64" s="139" t="s">
        <v>128</v>
      </c>
      <c r="O64" s="140"/>
    </row>
    <row r="65" spans="1:15" ht="52" customHeight="1" x14ac:dyDescent="0.2">
      <c r="A65" s="141" t="s">
        <v>92</v>
      </c>
      <c r="B65" s="125"/>
      <c r="C65" s="125"/>
      <c r="D65" s="125"/>
      <c r="E65" s="125"/>
      <c r="F65" s="125"/>
      <c r="G65" s="125"/>
      <c r="H65" s="125"/>
      <c r="I65" s="126"/>
      <c r="J65" s="86" t="s">
        <v>129</v>
      </c>
      <c r="K65" s="86" t="s">
        <v>122</v>
      </c>
      <c r="L65" s="86" t="s">
        <v>130</v>
      </c>
      <c r="M65" s="86" t="s">
        <v>131</v>
      </c>
      <c r="N65" s="86" t="s">
        <v>132</v>
      </c>
      <c r="O65" s="86" t="s">
        <v>133</v>
      </c>
    </row>
    <row r="66" spans="1:15" ht="80" customHeight="1" x14ac:dyDescent="0.2">
      <c r="A66" s="14">
        <v>1</v>
      </c>
      <c r="B66" s="15" t="s">
        <v>93</v>
      </c>
      <c r="C66" s="28" t="s">
        <v>94</v>
      </c>
      <c r="D66" s="17">
        <v>19</v>
      </c>
      <c r="E66" s="18" t="s">
        <v>42</v>
      </c>
      <c r="F66" s="24"/>
      <c r="G66" s="25"/>
      <c r="H66" s="26">
        <f t="shared" ref="H66:H70" si="45">D66*F66</f>
        <v>0</v>
      </c>
      <c r="I66" s="77">
        <f t="shared" ref="I66:I70" si="46">D66*G66</f>
        <v>0</v>
      </c>
      <c r="J66" s="87">
        <v>1</v>
      </c>
      <c r="K66" s="87">
        <v>0.2</v>
      </c>
      <c r="L66" s="88">
        <f t="shared" ref="L66:M66" si="47">100%-J66</f>
        <v>0</v>
      </c>
      <c r="M66" s="88">
        <f t="shared" si="47"/>
        <v>0.8</v>
      </c>
      <c r="N66" s="26">
        <f t="shared" ref="N66:O66" si="48">L66*H66</f>
        <v>0</v>
      </c>
      <c r="O66" s="26">
        <f t="shared" si="48"/>
        <v>0</v>
      </c>
    </row>
    <row r="67" spans="1:15" ht="80" customHeight="1" x14ac:dyDescent="0.2">
      <c r="A67" s="14">
        <v>2</v>
      </c>
      <c r="B67" s="15" t="s">
        <v>95</v>
      </c>
      <c r="C67" s="28" t="s">
        <v>96</v>
      </c>
      <c r="D67" s="17">
        <v>55</v>
      </c>
      <c r="E67" s="18" t="s">
        <v>42</v>
      </c>
      <c r="F67" s="31"/>
      <c r="G67" s="25"/>
      <c r="H67" s="26">
        <f t="shared" si="45"/>
        <v>0</v>
      </c>
      <c r="I67" s="77">
        <f t="shared" si="46"/>
        <v>0</v>
      </c>
      <c r="J67" s="99">
        <v>0.5</v>
      </c>
      <c r="K67" s="99">
        <v>0.5</v>
      </c>
      <c r="L67" s="88">
        <f t="shared" ref="L67:M67" si="49">100%-J67</f>
        <v>0.5</v>
      </c>
      <c r="M67" s="88">
        <f t="shared" si="49"/>
        <v>0.5</v>
      </c>
      <c r="N67" s="26">
        <f t="shared" ref="N67:O67" si="50">L67*H67</f>
        <v>0</v>
      </c>
      <c r="O67" s="26">
        <f t="shared" si="50"/>
        <v>0</v>
      </c>
    </row>
    <row r="68" spans="1:15" ht="80" customHeight="1" x14ac:dyDescent="0.2">
      <c r="A68" s="14">
        <v>3</v>
      </c>
      <c r="B68" s="15" t="s">
        <v>97</v>
      </c>
      <c r="C68" s="28" t="s">
        <v>98</v>
      </c>
      <c r="D68" s="17">
        <v>594</v>
      </c>
      <c r="E68" s="18" t="s">
        <v>42</v>
      </c>
      <c r="F68" s="31"/>
      <c r="G68" s="25"/>
      <c r="H68" s="26">
        <f t="shared" si="45"/>
        <v>0</v>
      </c>
      <c r="I68" s="77">
        <f t="shared" si="46"/>
        <v>0</v>
      </c>
      <c r="J68" s="99">
        <v>1</v>
      </c>
      <c r="K68" s="99">
        <v>0.7</v>
      </c>
      <c r="L68" s="88">
        <f t="shared" ref="L68:M68" si="51">100%-J68</f>
        <v>0</v>
      </c>
      <c r="M68" s="88">
        <f t="shared" si="51"/>
        <v>0.30000000000000004</v>
      </c>
      <c r="N68" s="26">
        <f t="shared" ref="N68:O68" si="52">L68*H68</f>
        <v>0</v>
      </c>
      <c r="O68" s="26">
        <f t="shared" si="52"/>
        <v>0</v>
      </c>
    </row>
    <row r="69" spans="1:15" ht="80" customHeight="1" x14ac:dyDescent="0.2">
      <c r="A69" s="89">
        <v>4</v>
      </c>
      <c r="B69" s="90" t="s">
        <v>99</v>
      </c>
      <c r="C69" s="91" t="s">
        <v>100</v>
      </c>
      <c r="D69" s="92">
        <v>15</v>
      </c>
      <c r="E69" s="93" t="s">
        <v>42</v>
      </c>
      <c r="F69" s="94"/>
      <c r="G69" s="95"/>
      <c r="H69" s="95">
        <f t="shared" si="45"/>
        <v>0</v>
      </c>
      <c r="I69" s="96">
        <f t="shared" si="46"/>
        <v>0</v>
      </c>
      <c r="J69" s="97">
        <v>1</v>
      </c>
      <c r="K69" s="97">
        <v>1</v>
      </c>
      <c r="L69" s="98">
        <f t="shared" ref="L69:M69" si="53">100%-J69</f>
        <v>0</v>
      </c>
      <c r="M69" s="98">
        <f t="shared" si="53"/>
        <v>0</v>
      </c>
      <c r="N69" s="95">
        <f t="shared" ref="N69:O69" si="54">L69*H69</f>
        <v>0</v>
      </c>
      <c r="O69" s="95">
        <f t="shared" si="54"/>
        <v>0</v>
      </c>
    </row>
    <row r="70" spans="1:15" ht="80" customHeight="1" x14ac:dyDescent="0.2">
      <c r="A70" s="14">
        <v>5</v>
      </c>
      <c r="B70" s="15" t="s">
        <v>101</v>
      </c>
      <c r="C70" s="16" t="s">
        <v>102</v>
      </c>
      <c r="D70" s="17">
        <v>15</v>
      </c>
      <c r="E70" s="18" t="s">
        <v>42</v>
      </c>
      <c r="F70" s="24"/>
      <c r="G70" s="25"/>
      <c r="H70" s="26">
        <f t="shared" si="45"/>
        <v>0</v>
      </c>
      <c r="I70" s="77">
        <f t="shared" si="46"/>
        <v>0</v>
      </c>
      <c r="J70" s="99">
        <v>1</v>
      </c>
      <c r="K70" s="99">
        <v>1</v>
      </c>
      <c r="L70" s="88">
        <f t="shared" ref="L70:M70" si="55">100%-J70</f>
        <v>0</v>
      </c>
      <c r="M70" s="88">
        <f t="shared" si="55"/>
        <v>0</v>
      </c>
      <c r="N70" s="26">
        <f t="shared" ref="N70:O70" si="56">L70*H70</f>
        <v>0</v>
      </c>
      <c r="O70" s="26">
        <f t="shared" si="56"/>
        <v>0</v>
      </c>
    </row>
    <row r="71" spans="1:15" ht="69" customHeight="1" x14ac:dyDescent="0.2">
      <c r="A71" s="14" t="s">
        <v>103</v>
      </c>
      <c r="B71" s="15" t="s">
        <v>104</v>
      </c>
      <c r="C71" s="16" t="s">
        <v>105</v>
      </c>
      <c r="D71" s="17">
        <v>3770</v>
      </c>
      <c r="E71" s="18" t="s">
        <v>52</v>
      </c>
      <c r="F71" s="24"/>
      <c r="G71" s="25"/>
      <c r="H71" s="26">
        <f>ROUND(F71*D71,0)</f>
        <v>0</v>
      </c>
      <c r="I71" s="77">
        <f>ROUND(G71*D71,0)</f>
        <v>0</v>
      </c>
      <c r="J71" s="99">
        <v>0.7</v>
      </c>
      <c r="K71" s="99">
        <v>0.7</v>
      </c>
      <c r="L71" s="88">
        <f t="shared" ref="L71:M71" si="57">100%-J71</f>
        <v>0.30000000000000004</v>
      </c>
      <c r="M71" s="88">
        <f t="shared" si="57"/>
        <v>0.30000000000000004</v>
      </c>
      <c r="N71" s="26">
        <f t="shared" ref="N71:O71" si="58">L71*H71</f>
        <v>0</v>
      </c>
      <c r="O71" s="26">
        <f t="shared" si="58"/>
        <v>0</v>
      </c>
    </row>
    <row r="72" spans="1:15" ht="31" customHeight="1" x14ac:dyDescent="0.2">
      <c r="A72" s="104"/>
      <c r="B72" s="105"/>
      <c r="C72" s="106"/>
      <c r="D72" s="107"/>
      <c r="E72" s="108"/>
      <c r="F72" s="106"/>
      <c r="G72" s="107"/>
      <c r="H72" s="107"/>
      <c r="I72" s="108"/>
      <c r="J72" s="103"/>
      <c r="K72" s="103"/>
      <c r="L72" s="85"/>
      <c r="M72" s="85"/>
      <c r="N72" s="139" t="s">
        <v>128</v>
      </c>
      <c r="O72" s="140"/>
    </row>
    <row r="73" spans="1:15" ht="49" customHeight="1" x14ac:dyDescent="0.2">
      <c r="A73" s="32"/>
      <c r="B73" s="148" t="s">
        <v>106</v>
      </c>
      <c r="C73" s="119"/>
      <c r="D73" s="119"/>
      <c r="E73" s="119"/>
      <c r="F73" s="119"/>
      <c r="G73" s="119"/>
      <c r="H73" s="119"/>
      <c r="I73" s="120"/>
      <c r="J73" s="86" t="s">
        <v>129</v>
      </c>
      <c r="K73" s="86" t="s">
        <v>122</v>
      </c>
      <c r="L73" s="86" t="s">
        <v>130</v>
      </c>
      <c r="M73" s="86" t="s">
        <v>131</v>
      </c>
      <c r="N73" s="86" t="s">
        <v>132</v>
      </c>
      <c r="O73" s="86" t="s">
        <v>133</v>
      </c>
    </row>
    <row r="74" spans="1:15" ht="80" customHeight="1" x14ac:dyDescent="0.2">
      <c r="A74" s="33">
        <v>6</v>
      </c>
      <c r="B74" s="34"/>
      <c r="C74" s="16" t="s">
        <v>107</v>
      </c>
      <c r="D74" s="17">
        <v>56</v>
      </c>
      <c r="E74" s="18" t="s">
        <v>61</v>
      </c>
      <c r="F74" s="24"/>
      <c r="G74" s="25"/>
      <c r="H74" s="26">
        <f t="shared" ref="H74:H76" si="59">D74*F74</f>
        <v>0</v>
      </c>
      <c r="I74" s="77">
        <f t="shared" ref="I74:I76" si="60">D74*G74</f>
        <v>0</v>
      </c>
      <c r="J74" s="87">
        <v>0</v>
      </c>
      <c r="K74" s="87">
        <v>0</v>
      </c>
      <c r="L74" s="88">
        <f t="shared" ref="L74:M74" si="61">100%-J74</f>
        <v>1</v>
      </c>
      <c r="M74" s="88">
        <f t="shared" si="61"/>
        <v>1</v>
      </c>
      <c r="N74" s="26">
        <f t="shared" ref="N74:O74" si="62">L74*H74</f>
        <v>0</v>
      </c>
      <c r="O74" s="26">
        <f t="shared" si="62"/>
        <v>0</v>
      </c>
    </row>
    <row r="75" spans="1:15" ht="80" customHeight="1" x14ac:dyDescent="0.2">
      <c r="A75" s="33">
        <v>5</v>
      </c>
      <c r="B75" s="34"/>
      <c r="C75" s="16" t="s">
        <v>108</v>
      </c>
      <c r="D75" s="17">
        <v>56</v>
      </c>
      <c r="E75" s="18" t="s">
        <v>52</v>
      </c>
      <c r="F75" s="24"/>
      <c r="G75" s="25"/>
      <c r="H75" s="26">
        <f t="shared" si="59"/>
        <v>0</v>
      </c>
      <c r="I75" s="77">
        <f t="shared" si="60"/>
        <v>0</v>
      </c>
      <c r="J75" s="99">
        <v>0</v>
      </c>
      <c r="K75" s="99">
        <v>0</v>
      </c>
      <c r="L75" s="88">
        <f t="shared" ref="L75:M75" si="63">100%-J75</f>
        <v>1</v>
      </c>
      <c r="M75" s="88">
        <f t="shared" si="63"/>
        <v>1</v>
      </c>
      <c r="N75" s="26">
        <f t="shared" ref="N75:O75" si="64">L75*H75</f>
        <v>0</v>
      </c>
      <c r="O75" s="26">
        <f t="shared" si="64"/>
        <v>0</v>
      </c>
    </row>
    <row r="76" spans="1:15" ht="80" customHeight="1" x14ac:dyDescent="0.2">
      <c r="A76" s="109">
        <v>7</v>
      </c>
      <c r="B76" s="110"/>
      <c r="C76" s="111" t="s">
        <v>134</v>
      </c>
      <c r="D76" s="92">
        <v>78.7</v>
      </c>
      <c r="E76" s="93" t="s">
        <v>61</v>
      </c>
      <c r="F76" s="94"/>
      <c r="G76" s="95"/>
      <c r="H76" s="95">
        <f t="shared" si="59"/>
        <v>0</v>
      </c>
      <c r="I76" s="96">
        <f t="shared" si="60"/>
        <v>0</v>
      </c>
      <c r="J76" s="97">
        <v>1</v>
      </c>
      <c r="K76" s="97">
        <v>1</v>
      </c>
      <c r="L76" s="98">
        <f t="shared" ref="L76:M76" si="65">100%-J76</f>
        <v>0</v>
      </c>
      <c r="M76" s="98">
        <f t="shared" si="65"/>
        <v>0</v>
      </c>
      <c r="N76" s="95">
        <f t="shared" ref="N76:O76" si="66">L76*H76</f>
        <v>0</v>
      </c>
      <c r="O76" s="95">
        <f t="shared" si="66"/>
        <v>0</v>
      </c>
    </row>
    <row r="77" spans="1:15" ht="80" customHeight="1" x14ac:dyDescent="0.2">
      <c r="A77" s="32"/>
      <c r="B77" s="145" t="s">
        <v>109</v>
      </c>
      <c r="C77" s="120"/>
      <c r="D77" s="35"/>
      <c r="E77" s="36"/>
      <c r="F77" s="35"/>
      <c r="G77" s="35"/>
      <c r="H77" s="35"/>
      <c r="I77" s="38"/>
      <c r="J77" s="37"/>
      <c r="K77" s="37"/>
      <c r="L77" s="37"/>
      <c r="M77" s="37"/>
      <c r="N77" s="37"/>
      <c r="O77" s="37"/>
    </row>
    <row r="78" spans="1:15" ht="80" customHeight="1" x14ac:dyDescent="0.2">
      <c r="A78" s="32">
        <v>8</v>
      </c>
      <c r="B78" s="34"/>
      <c r="C78" s="39" t="s">
        <v>135</v>
      </c>
      <c r="D78" s="17">
        <v>5</v>
      </c>
      <c r="E78" s="18" t="s">
        <v>110</v>
      </c>
      <c r="F78" s="24"/>
      <c r="G78" s="25"/>
      <c r="H78" s="26">
        <f>ROUND(F78*D78,0)</f>
        <v>0</v>
      </c>
      <c r="I78" s="77">
        <f>ROUND(G78*D78,0)</f>
        <v>0</v>
      </c>
      <c r="J78" s="99">
        <v>0</v>
      </c>
      <c r="K78" s="99">
        <v>0</v>
      </c>
      <c r="L78" s="88">
        <f t="shared" ref="L78:M78" si="67">100%-J78</f>
        <v>1</v>
      </c>
      <c r="M78" s="88">
        <f t="shared" si="67"/>
        <v>1</v>
      </c>
      <c r="N78" s="26">
        <f t="shared" ref="N78:O78" si="68">L78*H78</f>
        <v>0</v>
      </c>
      <c r="O78" s="26">
        <f t="shared" si="68"/>
        <v>0</v>
      </c>
    </row>
    <row r="79" spans="1:15" ht="15.75" customHeight="1" x14ac:dyDescent="0.2">
      <c r="A79" s="133"/>
      <c r="B79" s="133" t="s">
        <v>25</v>
      </c>
      <c r="C79" s="135" t="s">
        <v>26</v>
      </c>
      <c r="D79" s="137" t="s">
        <v>27</v>
      </c>
      <c r="E79" s="138" t="s">
        <v>28</v>
      </c>
      <c r="F79" s="139" t="s">
        <v>29</v>
      </c>
      <c r="G79" s="140"/>
      <c r="H79" s="122" t="s">
        <v>30</v>
      </c>
      <c r="I79" s="123"/>
      <c r="J79" s="146" t="s">
        <v>29</v>
      </c>
      <c r="K79" s="147"/>
      <c r="L79" s="85"/>
      <c r="M79" s="85"/>
      <c r="N79" s="139" t="s">
        <v>128</v>
      </c>
      <c r="O79" s="140"/>
    </row>
    <row r="80" spans="1:15" ht="40" customHeight="1" x14ac:dyDescent="0.2">
      <c r="A80" s="134"/>
      <c r="B80" s="134"/>
      <c r="C80" s="136"/>
      <c r="D80" s="136"/>
      <c r="E80" s="136"/>
      <c r="F80" s="11" t="s">
        <v>31</v>
      </c>
      <c r="G80" s="11" t="s">
        <v>32</v>
      </c>
      <c r="H80" s="12" t="s">
        <v>33</v>
      </c>
      <c r="I80" s="13" t="s">
        <v>32</v>
      </c>
      <c r="J80" s="86" t="s">
        <v>129</v>
      </c>
      <c r="K80" s="86" t="s">
        <v>122</v>
      </c>
      <c r="L80" s="86" t="s">
        <v>130</v>
      </c>
      <c r="M80" s="86" t="s">
        <v>131</v>
      </c>
      <c r="N80" s="86" t="s">
        <v>132</v>
      </c>
      <c r="O80" s="86" t="s">
        <v>133</v>
      </c>
    </row>
    <row r="81" spans="1:18" ht="15.75" customHeight="1" x14ac:dyDescent="0.2"/>
    <row r="82" spans="1:18" ht="90" customHeight="1" x14ac:dyDescent="0.2">
      <c r="A82" s="14" t="s">
        <v>111</v>
      </c>
      <c r="B82" s="15"/>
      <c r="C82" s="16" t="s">
        <v>136</v>
      </c>
      <c r="D82" s="17">
        <v>24</v>
      </c>
      <c r="E82" s="18" t="s">
        <v>52</v>
      </c>
      <c r="F82" s="25"/>
      <c r="G82" s="25"/>
      <c r="H82" s="26">
        <f>ROUND(F82*D82,0)</f>
        <v>0</v>
      </c>
      <c r="I82" s="77">
        <f>ROUND(G82*D82,0)</f>
        <v>0</v>
      </c>
      <c r="J82" s="87">
        <v>0</v>
      </c>
      <c r="K82" s="87">
        <v>0</v>
      </c>
      <c r="L82" s="88">
        <f t="shared" ref="L82:M82" si="69">100%-J82</f>
        <v>1</v>
      </c>
      <c r="M82" s="88">
        <f t="shared" si="69"/>
        <v>1</v>
      </c>
      <c r="N82" s="26">
        <f t="shared" ref="N82:O82" si="70">L82*H82</f>
        <v>0</v>
      </c>
      <c r="O82" s="26">
        <f t="shared" si="70"/>
        <v>0</v>
      </c>
      <c r="P82" s="79"/>
      <c r="Q82" s="79"/>
      <c r="R82" s="79"/>
    </row>
    <row r="83" spans="1:18" ht="15.75" customHeight="1" x14ac:dyDescent="0.2">
      <c r="A83" s="41"/>
      <c r="B83" s="42"/>
      <c r="C83" s="16" t="s">
        <v>112</v>
      </c>
      <c r="D83" s="43">
        <v>0</v>
      </c>
      <c r="E83" s="43" t="s">
        <v>21</v>
      </c>
      <c r="F83" s="142" t="s">
        <v>113</v>
      </c>
      <c r="G83" s="143"/>
      <c r="H83" s="143"/>
      <c r="I83" s="144"/>
      <c r="J83" s="80"/>
    </row>
    <row r="84" spans="1:18" ht="15.75" customHeight="1" x14ac:dyDescent="0.2">
      <c r="A84" s="41"/>
      <c r="B84" s="44"/>
      <c r="C84" s="45" t="s">
        <v>114</v>
      </c>
      <c r="D84" s="43">
        <v>0</v>
      </c>
      <c r="E84" s="43" t="s">
        <v>115</v>
      </c>
      <c r="F84" s="142" t="s">
        <v>113</v>
      </c>
      <c r="G84" s="143"/>
      <c r="H84" s="143"/>
      <c r="I84" s="144"/>
      <c r="J84" s="81"/>
    </row>
    <row r="85" spans="1:18" ht="15.75" customHeight="1" x14ac:dyDescent="0.2">
      <c r="A85" s="41"/>
      <c r="B85" s="44"/>
      <c r="C85" s="45" t="s">
        <v>116</v>
      </c>
      <c r="D85" s="43">
        <v>0</v>
      </c>
      <c r="E85" s="43" t="s">
        <v>115</v>
      </c>
      <c r="F85" s="142" t="s">
        <v>113</v>
      </c>
      <c r="G85" s="143"/>
      <c r="H85" s="143"/>
      <c r="I85" s="144"/>
      <c r="J85" s="81"/>
    </row>
    <row r="86" spans="1:18" ht="15.75" customHeight="1" x14ac:dyDescent="0.2">
      <c r="A86" s="47"/>
      <c r="B86" s="48"/>
      <c r="C86" s="49" t="s">
        <v>117</v>
      </c>
      <c r="D86" s="50"/>
      <c r="E86" s="50"/>
      <c r="F86" s="51"/>
      <c r="G86" s="52"/>
      <c r="H86" s="53">
        <f t="shared" ref="H86:I86" si="71">SUM(H36:H85)</f>
        <v>0</v>
      </c>
      <c r="I86" s="54">
        <f t="shared" si="71"/>
        <v>0</v>
      </c>
      <c r="J86" s="51"/>
      <c r="K86" s="52"/>
    </row>
    <row r="87" spans="1:18" ht="57.75" customHeight="1" x14ac:dyDescent="0.2">
      <c r="A87" s="55"/>
      <c r="B87" s="55"/>
      <c r="C87" s="56"/>
      <c r="D87" s="57"/>
      <c r="E87" s="57"/>
      <c r="F87" s="58"/>
      <c r="G87" s="58"/>
      <c r="H87" s="59"/>
      <c r="I87" s="59"/>
      <c r="J87" s="58"/>
      <c r="K87" s="82" t="s">
        <v>123</v>
      </c>
      <c r="L87" s="112"/>
      <c r="M87" s="112"/>
      <c r="N87" s="83">
        <f t="shared" ref="N87:O87" si="72">SUM(N38:N82)</f>
        <v>0</v>
      </c>
      <c r="O87" s="83">
        <f t="shared" si="72"/>
        <v>0</v>
      </c>
    </row>
    <row r="88" spans="1:18" ht="15.75" customHeight="1" x14ac:dyDescent="0.2">
      <c r="A88" s="55"/>
      <c r="B88" s="55"/>
      <c r="C88" s="60"/>
      <c r="D88" s="56"/>
      <c r="E88" s="56"/>
      <c r="F88" s="61"/>
      <c r="G88" s="62" t="s">
        <v>118</v>
      </c>
      <c r="H88" s="63"/>
      <c r="I88" s="64">
        <f>SUM(H86:I86)</f>
        <v>0</v>
      </c>
      <c r="J88" s="61"/>
      <c r="L88" s="82"/>
      <c r="M88" s="82"/>
      <c r="N88" s="82" t="s">
        <v>124</v>
      </c>
      <c r="O88" s="84">
        <f>SUM(N87:O87)</f>
        <v>0</v>
      </c>
    </row>
    <row r="89" spans="1:18" ht="15.75" customHeight="1" x14ac:dyDescent="0.2">
      <c r="A89" s="55"/>
      <c r="B89" s="55"/>
      <c r="C89" s="56"/>
      <c r="D89" s="56"/>
      <c r="E89" s="56"/>
      <c r="F89" s="61"/>
      <c r="G89" s="65" t="s">
        <v>119</v>
      </c>
      <c r="H89" s="66"/>
      <c r="I89" s="67">
        <f>I88*0.27</f>
        <v>0</v>
      </c>
      <c r="J89" s="61"/>
      <c r="K89" s="61"/>
    </row>
    <row r="90" spans="1:18" ht="15.75" customHeight="1" x14ac:dyDescent="0.2">
      <c r="A90" s="55"/>
      <c r="B90" s="55"/>
      <c r="C90" s="56"/>
      <c r="D90" s="56"/>
      <c r="E90" s="56"/>
      <c r="F90" s="61"/>
      <c r="G90" s="68" t="s">
        <v>120</v>
      </c>
      <c r="H90" s="69"/>
      <c r="I90" s="70">
        <f>SUM(H88:I89)</f>
        <v>0</v>
      </c>
      <c r="J90" s="61"/>
      <c r="K90" s="61"/>
    </row>
    <row r="91" spans="1:18" ht="15.75" customHeight="1" x14ac:dyDescent="0.2">
      <c r="A91" s="72"/>
      <c r="B91" s="72"/>
      <c r="C91" s="40"/>
      <c r="F91" s="71"/>
      <c r="G91" s="71"/>
      <c r="H91" s="71"/>
      <c r="I91" s="71"/>
      <c r="J91" s="71"/>
      <c r="K91" s="71"/>
    </row>
    <row r="92" spans="1:18" ht="15.75" customHeight="1" x14ac:dyDescent="0.2">
      <c r="A92" s="72"/>
      <c r="B92" s="72"/>
      <c r="C92" s="40"/>
      <c r="F92" s="71"/>
      <c r="G92" s="71"/>
      <c r="H92" s="71"/>
      <c r="I92" s="71"/>
      <c r="J92" s="71"/>
      <c r="K92" s="71"/>
    </row>
    <row r="93" spans="1:18" ht="15.75" customHeight="1" x14ac:dyDescent="0.2">
      <c r="A93" s="72"/>
      <c r="B93" s="72"/>
      <c r="C93" s="46"/>
      <c r="F93" s="71"/>
      <c r="G93" s="71"/>
      <c r="H93" s="71"/>
      <c r="I93" s="71"/>
      <c r="J93" s="71"/>
      <c r="K93" s="71"/>
    </row>
    <row r="94" spans="1:18" ht="15.75" customHeight="1" x14ac:dyDescent="0.2">
      <c r="A94" s="72"/>
      <c r="B94" s="72"/>
      <c r="C94" s="73" t="s">
        <v>137</v>
      </c>
      <c r="F94" s="71"/>
      <c r="G94" s="71"/>
      <c r="H94" s="71"/>
      <c r="I94" s="71"/>
      <c r="J94" s="71"/>
      <c r="K94" s="71"/>
    </row>
    <row r="95" spans="1:18" ht="15.75" customHeight="1" x14ac:dyDescent="0.2">
      <c r="A95" s="72"/>
      <c r="B95" s="72"/>
      <c r="C95" s="73"/>
      <c r="F95" s="71"/>
      <c r="G95" s="71"/>
      <c r="H95" s="71"/>
      <c r="I95" s="71"/>
      <c r="J95" s="71"/>
      <c r="K95" s="71"/>
    </row>
    <row r="96" spans="1:18" ht="15.75" customHeight="1" x14ac:dyDescent="0.2">
      <c r="A96" s="72"/>
      <c r="B96" s="72"/>
      <c r="C96" s="73"/>
      <c r="F96" s="71"/>
      <c r="G96" s="71"/>
      <c r="H96" s="71"/>
      <c r="I96" s="71"/>
      <c r="J96" s="71"/>
      <c r="K96" s="71"/>
    </row>
    <row r="97" spans="1:11" ht="15.75" customHeight="1" x14ac:dyDescent="0.2">
      <c r="A97" s="72"/>
      <c r="B97" s="72"/>
      <c r="C97" s="73"/>
      <c r="F97" s="71"/>
      <c r="G97" s="71"/>
      <c r="H97" s="71"/>
      <c r="I97" s="71"/>
      <c r="J97" s="71"/>
      <c r="K97" s="71"/>
    </row>
    <row r="98" spans="1:11" ht="15.75" customHeight="1" x14ac:dyDescent="0.2">
      <c r="A98" s="72"/>
      <c r="B98" s="72"/>
      <c r="C98" s="46"/>
      <c r="F98" s="71"/>
      <c r="G98" s="71"/>
      <c r="H98" s="71"/>
      <c r="I98" s="71"/>
      <c r="J98" s="71"/>
      <c r="K98" s="71"/>
    </row>
    <row r="99" spans="1:11" ht="15.75" customHeight="1" x14ac:dyDescent="0.2">
      <c r="A99" s="72"/>
      <c r="B99" s="72"/>
      <c r="C99" s="46"/>
      <c r="F99" s="71"/>
      <c r="G99" s="71"/>
      <c r="H99" s="71"/>
      <c r="I99" s="71"/>
      <c r="J99" s="71"/>
      <c r="K99" s="71"/>
    </row>
    <row r="100" spans="1:11" ht="15.75" customHeight="1" x14ac:dyDescent="0.2">
      <c r="A100" s="72"/>
      <c r="B100" s="72"/>
      <c r="C100" s="74"/>
      <c r="F100" s="71"/>
      <c r="G100" s="71"/>
      <c r="H100" s="71"/>
      <c r="I100" s="71"/>
      <c r="J100" s="71"/>
      <c r="K100" s="71"/>
    </row>
    <row r="101" spans="1:11" ht="15.75" customHeight="1" x14ac:dyDescent="0.2">
      <c r="A101" s="72"/>
      <c r="B101" s="72"/>
      <c r="C101" s="73" t="s">
        <v>121</v>
      </c>
      <c r="F101" s="71"/>
      <c r="G101" s="71"/>
      <c r="H101" s="71"/>
      <c r="I101" s="71"/>
      <c r="J101" s="71"/>
      <c r="K101" s="71"/>
    </row>
    <row r="102" spans="1:11" ht="15.75" customHeight="1" x14ac:dyDescent="0.2">
      <c r="A102" s="75"/>
      <c r="B102" s="72"/>
      <c r="C102" s="46"/>
      <c r="F102" s="71"/>
      <c r="G102" s="71"/>
      <c r="H102" s="71"/>
      <c r="I102" s="71"/>
      <c r="J102" s="71"/>
      <c r="K102" s="71"/>
    </row>
    <row r="103" spans="1:11" ht="15.75" customHeight="1" x14ac:dyDescent="0.2">
      <c r="A103" s="75"/>
      <c r="B103" s="72"/>
      <c r="C103" s="46"/>
      <c r="F103" s="71"/>
      <c r="G103" s="71"/>
      <c r="H103" s="71"/>
      <c r="I103" s="71"/>
      <c r="J103" s="71"/>
      <c r="K103" s="71"/>
    </row>
    <row r="104" spans="1:11" ht="15.75" customHeight="1" x14ac:dyDescent="0.2">
      <c r="A104" s="75"/>
      <c r="B104" s="72"/>
      <c r="C104" s="46"/>
      <c r="F104" s="71"/>
      <c r="G104" s="71"/>
      <c r="H104" s="71"/>
      <c r="I104" s="71"/>
      <c r="J104" s="71"/>
      <c r="K104" s="71"/>
    </row>
    <row r="105" spans="1:11" ht="15.75" customHeight="1" x14ac:dyDescent="0.2">
      <c r="A105" s="72"/>
      <c r="B105" s="72"/>
      <c r="C105" s="46"/>
      <c r="F105" s="71"/>
      <c r="G105" s="71"/>
      <c r="H105" s="71"/>
      <c r="I105" s="71"/>
      <c r="J105" s="71"/>
      <c r="K105" s="71"/>
    </row>
    <row r="106" spans="1:11" ht="15.75" customHeight="1" x14ac:dyDescent="0.2">
      <c r="A106" s="72"/>
      <c r="B106" s="72"/>
      <c r="C106" s="46"/>
      <c r="F106" s="71"/>
      <c r="G106" s="71"/>
      <c r="H106" s="71"/>
      <c r="I106" s="71"/>
      <c r="J106" s="71"/>
      <c r="K106" s="71"/>
    </row>
    <row r="107" spans="1:11" ht="15.75" customHeight="1" x14ac:dyDescent="0.2">
      <c r="A107" s="72"/>
      <c r="B107" s="72"/>
      <c r="C107" s="46"/>
      <c r="F107" s="71"/>
      <c r="G107" s="71"/>
      <c r="H107" s="71"/>
      <c r="I107" s="71"/>
      <c r="J107" s="71"/>
      <c r="K107" s="71"/>
    </row>
    <row r="108" spans="1:11" ht="15.75" customHeight="1" x14ac:dyDescent="0.2"/>
    <row r="109" spans="1:11" ht="15.75" customHeight="1" x14ac:dyDescent="0.2"/>
    <row r="110" spans="1:11" ht="15.75" customHeight="1" x14ac:dyDescent="0.2"/>
    <row r="111" spans="1:11" ht="15.75" customHeight="1" x14ac:dyDescent="0.2"/>
    <row r="112" spans="1:11"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sheetData>
  <mergeCells count="49">
    <mergeCell ref="J79:K79"/>
    <mergeCell ref="N79:O79"/>
    <mergeCell ref="A47:I47"/>
    <mergeCell ref="N64:O64"/>
    <mergeCell ref="N72:O72"/>
    <mergeCell ref="F45:G45"/>
    <mergeCell ref="H45:I45"/>
    <mergeCell ref="J45:K45"/>
    <mergeCell ref="N45:O45"/>
    <mergeCell ref="N57:O57"/>
    <mergeCell ref="A58:I58"/>
    <mergeCell ref="A65:I65"/>
    <mergeCell ref="A35:I35"/>
    <mergeCell ref="A45:A46"/>
    <mergeCell ref="B45:B46"/>
    <mergeCell ref="C45:C46"/>
    <mergeCell ref="D45:D46"/>
    <mergeCell ref="E45:E46"/>
    <mergeCell ref="N33:O33"/>
    <mergeCell ref="F27:H27"/>
    <mergeCell ref="A31:I31"/>
    <mergeCell ref="A32:I32"/>
    <mergeCell ref="A33:A34"/>
    <mergeCell ref="B33:B34"/>
    <mergeCell ref="C33:C34"/>
    <mergeCell ref="D33:D34"/>
    <mergeCell ref="H33:I33"/>
    <mergeCell ref="F24:H24"/>
    <mergeCell ref="F25:H25"/>
    <mergeCell ref="E33:E34"/>
    <mergeCell ref="F33:G33"/>
    <mergeCell ref="J33:K33"/>
    <mergeCell ref="A1:I1"/>
    <mergeCell ref="B12:I18"/>
    <mergeCell ref="F21:H21"/>
    <mergeCell ref="F22:H22"/>
    <mergeCell ref="F23:H23"/>
    <mergeCell ref="A79:A80"/>
    <mergeCell ref="B79:B80"/>
    <mergeCell ref="C79:C80"/>
    <mergeCell ref="D79:D80"/>
    <mergeCell ref="E79:E80"/>
    <mergeCell ref="F83:I83"/>
    <mergeCell ref="F84:I84"/>
    <mergeCell ref="F85:I85"/>
    <mergeCell ref="B73:I73"/>
    <mergeCell ref="B77:C77"/>
    <mergeCell ref="F79:G79"/>
    <mergeCell ref="H79:I79"/>
  </mergeCells>
  <hyperlinks>
    <hyperlink ref="C76" r:id="rId1" xr:uid="{00000000-0004-0000-0200-000000000000}"/>
    <hyperlink ref="C78" r:id="rId2" xr:uid="{00000000-0004-0000-0200-000001000000}"/>
  </hyperlinks>
  <pageMargins left="0.7" right="0.7" top="0.75" bottom="0.75" header="0" footer="0"/>
  <pageSetup paperSize="9" fitToHeight="0" orientation="portrait"/>
  <headerFooter>
    <oddHeader>&amp;CBudakeszi út társasház - külső szigetelés és színezés, eresz alj csere, eresz  - ajánlat</oddHeader>
    <oddFooter>&amp;R000000&amp;P/</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Készültség - AJÁNLATKÉRÉS 24.08</vt:lpstr>
      <vt:lpstr>'Készültség - AJÁNLATKÉRÉS 24.08'!Excel_BuiltIn_Print_Area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Peter Cz</cp:lastModifiedBy>
  <dcterms:modified xsi:type="dcterms:W3CDTF">2024-09-24T14:10:38Z</dcterms:modified>
</cp:coreProperties>
</file>